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80" windowWidth="24240" windowHeight="12465" firstSheet="2" activeTab="6"/>
  </bookViews>
  <sheets>
    <sheet name="Пр.3" sheetId="3" state="hidden" r:id="rId1"/>
    <sheet name="Пр.4" sheetId="4" state="hidden" r:id="rId2"/>
    <sheet name="Пр.5-доходы" sheetId="5" r:id="rId3"/>
    <sheet name="Пр.6-расходы 2020" sheetId="6" r:id="rId4"/>
    <sheet name="Пр.8 ПБС 2020" sheetId="8" r:id="rId5"/>
    <sheet name="пр.10 МП 2020" sheetId="10" r:id="rId6"/>
    <sheet name="Пр.12 ВУС 2020" sheetId="12" r:id="rId7"/>
  </sheets>
  <calcPr calcId="145621"/>
  <fileRecoveryPr repairLoad="1"/>
</workbook>
</file>

<file path=xl/calcChain.xml><?xml version="1.0" encoding="utf-8"?>
<calcChain xmlns="http://schemas.openxmlformats.org/spreadsheetml/2006/main">
  <c r="C35" i="5" l="1"/>
  <c r="C34" i="5"/>
  <c r="C17" i="5"/>
  <c r="D22" i="10" l="1"/>
  <c r="D21" i="10" s="1"/>
  <c r="D19" i="10"/>
  <c r="D18" i="10" s="1"/>
  <c r="G74" i="8"/>
  <c r="G73" i="8" s="1"/>
  <c r="G77" i="8"/>
  <c r="G76" i="8" s="1"/>
  <c r="G71" i="8" s="1"/>
  <c r="G70" i="8" s="1"/>
  <c r="F84" i="6"/>
  <c r="F83" i="6" s="1"/>
  <c r="F81" i="6"/>
  <c r="F80" i="6" s="1"/>
  <c r="G72" i="8" l="1"/>
  <c r="D17" i="10"/>
  <c r="D16" i="10" s="1"/>
  <c r="D15" i="10" s="1"/>
  <c r="F79" i="6"/>
  <c r="F78" i="6" s="1"/>
  <c r="F77" i="6" s="1"/>
  <c r="C43" i="5" l="1"/>
  <c r="C42" i="5" s="1"/>
  <c r="D69" i="10" l="1"/>
  <c r="D68" i="10" s="1"/>
  <c r="D66" i="10"/>
  <c r="D65" i="10" s="1"/>
  <c r="D51" i="10"/>
  <c r="D49" i="10"/>
  <c r="D44" i="10"/>
  <c r="D43" i="10" s="1"/>
  <c r="D42" i="10" s="1"/>
  <c r="D39" i="10"/>
  <c r="D37" i="10"/>
  <c r="D32" i="10"/>
  <c r="D31" i="10" s="1"/>
  <c r="D30" i="10" s="1"/>
  <c r="D29" i="10" s="1"/>
  <c r="G87" i="8"/>
  <c r="G86" i="8" s="1"/>
  <c r="G85" i="8" s="1"/>
  <c r="G84" i="8" s="1"/>
  <c r="G82" i="8"/>
  <c r="G81" i="8" s="1"/>
  <c r="G80" i="8" s="1"/>
  <c r="G79" i="8" s="1"/>
  <c r="G48" i="8"/>
  <c r="G47" i="8" s="1"/>
  <c r="F89" i="6"/>
  <c r="F88" i="6" s="1"/>
  <c r="F87" i="6" s="1"/>
  <c r="F86" i="6" s="1"/>
  <c r="F94" i="6"/>
  <c r="F93" i="6" s="1"/>
  <c r="F92" i="6" s="1"/>
  <c r="F91" i="6" s="1"/>
  <c r="F73" i="6"/>
  <c r="F72" i="6" s="1"/>
  <c r="F71" i="6" s="1"/>
  <c r="F70" i="6" s="1"/>
  <c r="F69" i="6" s="1"/>
  <c r="F47" i="6"/>
  <c r="F46" i="6" s="1"/>
  <c r="F50" i="6"/>
  <c r="F49" i="6" s="1"/>
  <c r="D48" i="10" l="1"/>
  <c r="D47" i="10" s="1"/>
  <c r="D46" i="10" s="1"/>
  <c r="F76" i="6"/>
  <c r="G69" i="8"/>
  <c r="D41" i="10"/>
  <c r="D36" i="10"/>
  <c r="D35" i="10" s="1"/>
  <c r="D34" i="10"/>
  <c r="F45" i="6"/>
  <c r="C49" i="5"/>
  <c r="C48" i="5" s="1"/>
  <c r="C32" i="5"/>
  <c r="C31" i="5" s="1"/>
  <c r="C29" i="5"/>
  <c r="C27" i="5"/>
  <c r="C24" i="5"/>
  <c r="C16" i="5"/>
  <c r="F24" i="12"/>
  <c r="F23" i="12" s="1"/>
  <c r="F22" i="12" s="1"/>
  <c r="F21" i="12" s="1"/>
  <c r="D72" i="10"/>
  <c r="D71" i="10"/>
  <c r="D75" i="10"/>
  <c r="D74" i="10" s="1"/>
  <c r="D63" i="10"/>
  <c r="D61" i="10"/>
  <c r="D58" i="10"/>
  <c r="D57" i="10" s="1"/>
  <c r="D27" i="10"/>
  <c r="G106" i="8"/>
  <c r="G104" i="8"/>
  <c r="G97" i="8"/>
  <c r="G95" i="8"/>
  <c r="G94" i="8" s="1"/>
  <c r="G66" i="8"/>
  <c r="G63" i="8" s="1"/>
  <c r="G59" i="8"/>
  <c r="G57" i="8" s="1"/>
  <c r="G58" i="8"/>
  <c r="G56" i="8" s="1"/>
  <c r="G55" i="8" s="1"/>
  <c r="G54" i="8" s="1"/>
  <c r="G53" i="8" s="1"/>
  <c r="G51" i="8"/>
  <c r="G50" i="8" s="1"/>
  <c r="G41" i="8"/>
  <c r="G34" i="8"/>
  <c r="G32" i="8"/>
  <c r="G24" i="8"/>
  <c r="G23" i="8" s="1"/>
  <c r="F103" i="6"/>
  <c r="F101" i="6"/>
  <c r="F66" i="6"/>
  <c r="F65" i="6"/>
  <c r="F64" i="6" s="1"/>
  <c r="F63" i="6" s="1"/>
  <c r="F62" i="6" s="1"/>
  <c r="F61" i="6" s="1"/>
  <c r="F60" i="6" s="1"/>
  <c r="F58" i="6"/>
  <c r="F56" i="6"/>
  <c r="F44" i="6"/>
  <c r="F43" i="6" s="1"/>
  <c r="F42" i="6" s="1"/>
  <c r="F40" i="6"/>
  <c r="F33" i="6"/>
  <c r="F31" i="6"/>
  <c r="F23" i="6"/>
  <c r="F22" i="6" s="1"/>
  <c r="C46" i="5"/>
  <c r="C45" i="5"/>
  <c r="C40" i="5"/>
  <c r="C39" i="5" s="1"/>
  <c r="C21" i="5"/>
  <c r="C20" i="5" s="1"/>
  <c r="D56" i="10" l="1"/>
  <c r="F55" i="6"/>
  <c r="F52" i="6" s="1"/>
  <c r="D60" i="10"/>
  <c r="G31" i="8"/>
  <c r="G40" i="8"/>
  <c r="G39" i="8" s="1"/>
  <c r="G38" i="8" s="1"/>
  <c r="G37" i="8" s="1"/>
  <c r="G36" i="8" s="1"/>
  <c r="G22" i="8"/>
  <c r="G21" i="8" s="1"/>
  <c r="G20" i="8" s="1"/>
  <c r="G19" i="8" s="1"/>
  <c r="G18" i="8" s="1"/>
  <c r="F39" i="6"/>
  <c r="F38" i="6" s="1"/>
  <c r="F37" i="6" s="1"/>
  <c r="F36" i="6" s="1"/>
  <c r="F35" i="6" s="1"/>
  <c r="F30" i="6"/>
  <c r="F21" i="6"/>
  <c r="F20" i="6" s="1"/>
  <c r="F19" i="6" s="1"/>
  <c r="F18" i="6" s="1"/>
  <c r="F17" i="6" s="1"/>
  <c r="C38" i="5"/>
  <c r="C37" i="5" s="1"/>
  <c r="D26" i="10"/>
  <c r="D25" i="10" s="1"/>
  <c r="D24" i="10"/>
  <c r="D53" i="10" s="1"/>
  <c r="G65" i="8"/>
  <c r="G64" i="8" s="1"/>
  <c r="G103" i="8"/>
  <c r="G102" i="8" s="1"/>
  <c r="G62" i="8"/>
  <c r="G61" i="8" s="1"/>
  <c r="G93" i="8"/>
  <c r="G92" i="8" s="1"/>
  <c r="G91" i="8" s="1"/>
  <c r="G90" i="8" s="1"/>
  <c r="G68" i="8"/>
  <c r="G101" i="8"/>
  <c r="G100" i="8" s="1"/>
  <c r="G99" i="8" s="1"/>
  <c r="G46" i="8"/>
  <c r="G45" i="8" s="1"/>
  <c r="G44" i="8" s="1"/>
  <c r="G43" i="8" s="1"/>
  <c r="F75" i="6"/>
  <c r="F98" i="6"/>
  <c r="F97" i="6" s="1"/>
  <c r="F96" i="6" s="1"/>
  <c r="F68" i="6"/>
  <c r="F100" i="6"/>
  <c r="F99" i="6" s="1"/>
  <c r="C26" i="5"/>
  <c r="C23" i="5" s="1"/>
  <c r="C15" i="5" s="1"/>
  <c r="F20" i="12"/>
  <c r="F19" i="12"/>
  <c r="F18" i="12" s="1"/>
  <c r="G30" i="8" l="1"/>
  <c r="G29" i="8" s="1"/>
  <c r="G28" i="8" s="1"/>
  <c r="G27" i="8" s="1"/>
  <c r="G26" i="8" s="1"/>
  <c r="G17" i="8" s="1"/>
  <c r="G16" i="8" s="1"/>
  <c r="F29" i="6"/>
  <c r="F28" i="6" s="1"/>
  <c r="F27" i="6" s="1"/>
  <c r="F26" i="6" s="1"/>
  <c r="F25" i="6" s="1"/>
  <c r="F16" i="6" s="1"/>
  <c r="F105" i="6" s="1"/>
  <c r="G89" i="8"/>
  <c r="F54" i="6"/>
  <c r="F53" i="6" s="1"/>
  <c r="D55" i="10"/>
  <c r="D54" i="10" s="1"/>
  <c r="D77" i="10" s="1"/>
  <c r="C51" i="5"/>
  <c r="G108" i="8" l="1"/>
</calcChain>
</file>

<file path=xl/sharedStrings.xml><?xml version="1.0" encoding="utf-8"?>
<sst xmlns="http://schemas.openxmlformats.org/spreadsheetml/2006/main" count="1372" uniqueCount="254">
  <si>
    <t>Код главного администратора</t>
  </si>
  <si>
    <t>Код  дохода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</si>
  <si>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</si>
  <si>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</si>
  <si>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1 17 01050 10 0000 180</t>
  </si>
  <si>
    <t>Невыясненные поступления, зачисляемые в бюджеты сельских поселений</t>
  </si>
  <si>
    <t>1 17 05050 10 0000 180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</si>
  <si>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</si>
  <si>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</si>
  <si>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 xml:space="preserve">Администратор </t>
  </si>
  <si>
    <t>Управление Федеральной налоговой службы по Приморскому краю</t>
  </si>
  <si>
    <t>1 01 02000 01 0000 110</t>
  </si>
  <si>
    <t>Налог на доходы физических лиц</t>
  </si>
  <si>
    <t>1 01 02010 01 0000 110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</si>
  <si>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</si>
  <si>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</si>
  <si>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</si>
  <si>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</si>
  <si>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</si>
  <si>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</si>
  <si>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</t>
  </si>
  <si>
    <t>1 05 03000 01 0000 110</t>
  </si>
  <si>
    <t>Единый сельскохозяйственный налог</t>
  </si>
  <si>
    <t>1 05 03010 01 0000 110</t>
  </si>
  <si>
    <t>1 05 03020 01 0000 110</t>
  </si>
  <si>
    <t>Единый сельскохозяйственный налог (за налоговые периоды, истекшие до 1 января 2011 года)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</si>
  <si>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</si>
  <si>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</si>
  <si>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</si>
  <si>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</si>
  <si>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</si>
  <si>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Земельный налог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</si>
  <si>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</si>
  <si>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</si>
  <si>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</si>
  <si>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</si>
  <si>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</si>
  <si>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</si>
  <si>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</si>
  <si>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</si>
  <si>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Администратор</t>
  </si>
  <si>
    <t>01 05 02 01 10 0000 510</t>
  </si>
  <si>
    <t>Увеличение прочих остатков денежных средств бюджетов сельских поселений</t>
  </si>
  <si>
    <t>01 05 02 01 10 0000 610</t>
  </si>
  <si>
    <t>Уменьшение прочих остатков денежных средств бюджетов сельских поселений</t>
  </si>
  <si>
    <t>Код бюджетной классификации Российской Федерации</t>
  </si>
  <si>
    <t>Наименование налога (сбора)</t>
  </si>
  <si>
    <t>Сумма, рублей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</si>
  <si>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</si>
  <si>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</si>
  <si>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</si>
  <si>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</si>
  <si>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</si>
  <si>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</si>
  <si>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</si>
  <si>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</si>
  <si>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</si>
  <si>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ПОШЛИНА, СБОРЫ</t>
  </si>
  <si>
    <t>2 00 00000 00 0000 000</t>
  </si>
  <si>
    <t xml:space="preserve">БЕЗВОЗМЕЗДНЫЕ ПОСТУПЛЕНИЯ </t>
  </si>
  <si>
    <t>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</si>
  <si>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</si>
  <si>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</si>
  <si>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</si>
  <si>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</si>
  <si>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</si>
  <si>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</si>
  <si>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ВСЕГО ДОХОДОВ</t>
  </si>
  <si>
    <t>Наименование</t>
  </si>
  <si>
    <t>01</t>
  </si>
  <si>
    <t>00</t>
  </si>
  <si>
    <t>0000000000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</si>
  <si>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</si>
  <si>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</si>
  <si>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</si>
  <si>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</si>
  <si>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</si>
  <si>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</si>
  <si>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</si>
  <si>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</si>
  <si>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</si>
  <si>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выплату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</si>
  <si>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</si>
  <si>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выплату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</si>
  <si>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</si>
  <si>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</si>
  <si>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</si>
  <si>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</si>
  <si>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9999910020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</si>
  <si>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</si>
  <si>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</si>
  <si>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</si>
  <si>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</si>
  <si>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</si>
  <si>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</si>
  <si>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</si>
  <si>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</si>
  <si>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</si>
  <si>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Межбюджетные трансферты </t>
  </si>
  <si>
    <t>9999970010</t>
  </si>
  <si>
    <t>500</t>
  </si>
  <si>
    <t>540</t>
  </si>
  <si>
    <t>Обеспечение проведения выборов и референдумов</t>
  </si>
  <si>
    <t>07</t>
  </si>
  <si>
    <t>Иные непрограммные мероприятия</t>
  </si>
  <si>
    <t>Проведение выборов главы сельского поселения</t>
  </si>
  <si>
    <t>Специальные расходы</t>
  </si>
  <si>
    <t>Другие общегосударственные вопросы</t>
  </si>
  <si>
    <t>13</t>
  </si>
  <si>
    <t>0800000000</t>
  </si>
  <si>
    <t>0890000000</t>
  </si>
  <si>
    <t>0890100080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</si>
  <si>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</si>
  <si>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</si>
  <si>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110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</si>
  <si>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</si>
  <si>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</si>
  <si>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</si>
  <si>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9999951180</t>
  </si>
  <si>
    <t>Обеспечение пожарной безопасности</t>
  </si>
  <si>
    <t>10</t>
  </si>
  <si>
    <t>0700000000</t>
  </si>
  <si>
    <t>Обеспечение пожарной безопасности в Новолитовском сельском поселении</t>
  </si>
  <si>
    <t>0790100070</t>
  </si>
  <si>
    <t>05</t>
  </si>
  <si>
    <t>Благоустройство</t>
  </si>
  <si>
    <t>0400000000</t>
  </si>
  <si>
    <t>0490000000</t>
  </si>
  <si>
    <t>0490100040</t>
  </si>
  <si>
    <t>0300000000</t>
  </si>
  <si>
    <t>0390000000</t>
  </si>
  <si>
    <t>Комплексное благоустройство территории Новолитовского сельского поселения</t>
  </si>
  <si>
    <t>0390100030</t>
  </si>
  <si>
    <t>08</t>
  </si>
  <si>
    <t>Культура</t>
  </si>
  <si>
    <t>0500000000</t>
  </si>
  <si>
    <t>0590000000</t>
  </si>
  <si>
    <t xml:space="preserve">Развитие культуры в Новолитовскомм сельском поселении </t>
  </si>
  <si>
    <t>0590100050</t>
  </si>
  <si>
    <t>ИТОГО</t>
  </si>
  <si>
    <t>Администрация Новолитовского сельского поселения Партизанского муниципального района</t>
  </si>
  <si>
    <t>994</t>
  </si>
  <si>
    <t>0790000000</t>
  </si>
  <si>
    <t>МКУ ЦКОН и ХОДА Новолитовского СП</t>
  </si>
  <si>
    <t>499</t>
  </si>
  <si>
    <t>Непрограммные мероприятия</t>
  </si>
  <si>
    <t>9999900000</t>
  </si>
  <si>
    <t>Наименование показателя</t>
  </si>
  <si>
    <t>КОД</t>
  </si>
  <si>
    <t>НАЦИОНАЛЬНАЯ ОБОРОНА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</si>
  <si>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</si>
  <si>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</si>
  <si>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Норматив штатной численности работников, осуществляющих полномочия по первичному воинскому учету на территории Новолитовского сельского поселения Партизанского муниципального района – освобожденные военно-учетные работники – 1 единица</t>
  </si>
  <si>
    <t>к проекту муниципального правового акта</t>
  </si>
  <si>
    <t>Приложение № 3</t>
  </si>
  <si>
    <t>Новолитовского сельского поселения</t>
  </si>
  <si>
    <t>2 02 15001 10 0000 150</t>
  </si>
  <si>
    <t>2 02 29999 10 0000 150</t>
  </si>
  <si>
    <t>2 02 35118 10 0000 150</t>
  </si>
  <si>
    <t>2 02 49999 10 0000 150</t>
  </si>
  <si>
    <t xml:space="preserve"> </t>
  </si>
  <si>
    <t>Приложение № 2</t>
  </si>
  <si>
    <t xml:space="preserve">Администрация Новолитовского сельского поселения Партизанского муниципального района </t>
  </si>
  <si>
    <t xml:space="preserve">Перечень 
главных администраторов доходов бюджета поселения – органов государственной власти Российской Федерации и государственной власти Приморского края и закрепляемые за ними виды (подвиды) доходов бюджета поселения
</t>
  </si>
  <si>
    <t>ДОХОДЫ, ЗАКРЕПЛЯЕМЫЕ ЗА РАЗЛИЧНЫМИ ГЛАВНЫМИ АДМИНИСТРАТОРАМИ</t>
  </si>
  <si>
    <t>Прочие неналоговые доходы бюджетов сельских поселений</t>
  </si>
  <si>
    <t>Приложение № 4</t>
  </si>
  <si>
    <t>Перечень главных администраторов источников внутреннего                                                     финансирования дефицита бюджета Новолитовского сельского поселения</t>
  </si>
  <si>
    <t>Приложение № 5</t>
  </si>
  <si>
    <t>Объемы доходов бюджета Новолитовского сельского поселения на 2020 год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</si>
  <si>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</si>
  <si>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</si>
  <si>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1 08 04000 01 0000 110
</t>
  </si>
  <si>
    <t>Дотации бюджетам бюджетной системы Российской Федерации</t>
  </si>
  <si>
    <t>2 02 10000 00 0000 150</t>
  </si>
  <si>
    <t>2 02 15001 00 0000 150</t>
  </si>
  <si>
    <t>2 02 30000 00 0000 150</t>
  </si>
  <si>
    <t>2 02 35118 00 0000 150</t>
  </si>
  <si>
    <t>2 02 40000 00 0000 150</t>
  </si>
  <si>
    <t>2 02 49999 00 0000 150</t>
  </si>
  <si>
    <t>Вид расходов</t>
  </si>
  <si>
    <t>(рублей)</t>
  </si>
  <si>
    <t>Сумма на 2020 год</t>
  </si>
  <si>
    <t>Целевая статья</t>
  </si>
  <si>
    <t>ОБЩЕГОСУДАРСТВЕННЫЕ ВОПРОСЫ</t>
  </si>
  <si>
    <t>Закупка товаров, работ и услуг для обеспечения государственных (муниципальных) нужд</t>
  </si>
  <si>
    <t>Проведение выборов депутатов муниципального комитета</t>
  </si>
  <si>
    <t>9999910040</t>
  </si>
  <si>
    <t>Приложение № 6</t>
  </si>
  <si>
    <t xml:space="preserve">Материально-техническое обеспечение деятельности
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</si>
  <si>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НАЦИОНАЛЬНАЯ БЕЗОПАСНОСТЬ И ПРАВООХРАНИТЕЛЬНАЯ ДЕЯТЕЛЬНОСТЬ</t>
  </si>
  <si>
    <t>ЖИЛИЩНО-КОММУНАЛЬНОЕ ХОЗЯЙСТВО</t>
  </si>
  <si>
    <t>Муниципальная программа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на 2017-2022 годы"</t>
  </si>
  <si>
    <t xml:space="preserve"> Мероприятия муниципальной программы "Материально-техническое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  на 2017-2022 годы"</t>
  </si>
  <si>
    <t>Уличное освещение Новолитовского сельского поселения</t>
  </si>
  <si>
    <t>КУЛЬТУРА, КИНЕМАТОГРАФИЯ</t>
  </si>
  <si>
    <t>Муниципальная программа "Развитие культуры в Новолитовском сельском поселении на 2015-2020 годы"</t>
  </si>
  <si>
    <t>Мероприятия муниципальной программы "Развитие культуры в Новолитовском сельском поселении на 2015-2020 годы"</t>
  </si>
  <si>
    <t xml:space="preserve">Материально-техническое обеспечение деятельности муниципального казенного учреждения "Центр культурного обслуживания населения и хозяйственно-административного обеспечения деятельности администрации Новолитовского сельского поселения"  </t>
  </si>
  <si>
    <t>Приложение № 8</t>
  </si>
  <si>
    <t xml:space="preserve">Распределение 
 бюджетных ассигнований из бюджета поселения на 2020 год в ведомственной структуре расходов бюджета Новолитовского сельского поселения
</t>
  </si>
  <si>
    <t>Приложение № 10</t>
  </si>
  <si>
    <t>Итого по муниципальным программам</t>
  </si>
  <si>
    <t>Приложение № 12</t>
  </si>
  <si>
    <t>Расходы за счет субвенций, передаваемых бюджету поселения в 2020 году на осуществление федеральных полномочий по первичному воинскому учету на территориях, где отсутствуют военные комиссариаты</t>
  </si>
  <si>
    <t>раздела</t>
  </si>
  <si>
    <t>подраздела</t>
  </si>
  <si>
    <t>целевой статьи</t>
  </si>
  <si>
    <t>Вида расхода</t>
  </si>
  <si>
    <t xml:space="preserve">
Объем субвенций в 2020 году
</t>
  </si>
  <si>
    <t xml:space="preserve">Расходы бюджета поселения на 2020 год 
по финансовому обеспечению муниципальных программ Новолитовского 
сельского поселения и непрограммным направлениям деятельности
</t>
  </si>
  <si>
    <t>Субсидии бюджетам бюджетной системы Российской Федерации (межбюджетные субсидии)</t>
  </si>
  <si>
    <t>2 02 29999 00 0000 150</t>
  </si>
  <si>
    <t>Прочие субсидии</t>
  </si>
  <si>
    <t>Прочие субсидии бюджетам сельских поселений</t>
  </si>
  <si>
    <t>0200000000</t>
  </si>
  <si>
    <t>0290000000</t>
  </si>
  <si>
    <t>0290100000</t>
  </si>
  <si>
    <t>Субсидии на благоустройство территорий, детских и спортивных площадок на территории Новолитовского сельского поселения Партизанского муниципального района</t>
  </si>
  <si>
    <t>0290192610</t>
  </si>
  <si>
    <t>Софинансирование из бюджета Новолитовского сельского поселения Партизанского муниципального района муниципальной подпрограммы «Благоустройство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годы»</t>
  </si>
  <si>
    <t>02901S2610</t>
  </si>
  <si>
    <t>от 20.12.2019 № 160-МПА</t>
  </si>
  <si>
    <t>Раздела</t>
  </si>
  <si>
    <t>Подраздела</t>
  </si>
  <si>
    <t>Целевой статьи</t>
  </si>
  <si>
    <t>Вида расходов</t>
  </si>
  <si>
    <t>Ведомства</t>
  </si>
  <si>
    <t xml:space="preserve">от 20.12.2019 № 160-МПА </t>
  </si>
  <si>
    <t>к муниципального правового акта</t>
  </si>
  <si>
    <t xml:space="preserve">2  02 20000 00 0000 150 </t>
  </si>
  <si>
    <t>Муниципальная программа "Обеспечение первичных мер пожарной безопасности в границах населенных пунктов Новолитовского сельского поселения на 2016-2020 годы"</t>
  </si>
  <si>
    <t>Мероприятия муниципальной программы "Обеспечение первичных мер пожарной безопасности в границах населенных пунктов Новолитовского сельского в границах населенных пунктов Новолитовского сельского поселения на 2016-2020 годы"</t>
  </si>
  <si>
    <t>Муниципальная программа "Формирование современной городской среды на территории Новолитовского сельского поселения Партизанского муниципального района на 2018-2024 гг."</t>
  </si>
  <si>
    <t>Муниципальная подпрограмма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</si>
  <si>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Мероприятия муниципальной подпрограммы "Благоустройство территорий, детских и спортивных площадок на территории Новолитовского сельского поселения Партизанского муниципального района на 2019-2024 годы"</t>
  </si>
  <si>
    <t>Муниципальная программа "Комплексное благоустройство территории Новолитовского сельского поселения на 2017-2020 годы"</t>
  </si>
  <si>
    <t>Мероприятия муниципальной программы "Комплексное благоустройство территории Новолитовского сельского поселения на 2017-2020 годы"</t>
  </si>
  <si>
    <t>Муниципальная программа "Уличное освещение Новолитовского сельского поселения Партизанского муниципального района в 2017-2020 годах"</t>
  </si>
  <si>
    <t>Мероприятия муниципальной программы "Уличное освещение Новолитовского сельского поселения Партизанского муниципального района в 2017-2020 годах"</t>
  </si>
  <si>
    <t>Муниципальная подпрограмма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годы"</t>
  </si>
  <si>
    <t xml:space="preserve"> 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годы"</t>
  </si>
  <si>
    <t>Мероприятия муниципальной подпрограммы "Благоустройство территорий, детских спортивных площадок на территории Новолитовского сельского поселения Партизанского муниципального района на 2019-2024 годы"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</si>
  <si>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</si>
  <si>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Распределение 
 бюджетных ассигнований из бюджета поселения по разделам, подразделам, целевым статьям (муниципальным программам, и непрограммным направлениям деятельности), группам (группам и подгруппам) видов расходов классификации расходов бюджетов на 2020 год
</t>
  </si>
  <si>
    <t>Руководство и управление в сфере установленных функций органов местного самоуправления</t>
  </si>
  <si>
    <t>Межбюджетные трансферты, передаваемые бюджетам муниципальных районов из бюджетов поселений</t>
  </si>
  <si>
    <t>9999910000</t>
  </si>
  <si>
    <t>1 17 00000 00 0000 000</t>
  </si>
  <si>
    <t>ПРОЧИЕ НЕНАЛОГОВЫЕ ДОХОДЫ</t>
  </si>
  <si>
    <t>1 17 05000 00 0000 180</t>
  </si>
  <si>
    <t>Прочие неналоговые доходы</t>
  </si>
  <si>
    <t>Приложение № 1</t>
  </si>
  <si>
    <t>от 29.12.2020 № 14-МПА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</si>
</sst>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3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shrinkToFit="1"/>
    </xf>
    <xf numFmtId="49" fontId="9" fillId="0" borderId="1" xfId="0" applyNumberFormat="1" applyFont="1" applyFill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right" vertical="top" shrinkToFit="1"/>
    </xf>
    <xf numFmtId="4" fontId="8" fillId="0" borderId="1" xfId="0" applyNumberFormat="1" applyFont="1" applyFill="1" applyBorder="1" applyAlignment="1">
      <alignment horizontal="right" vertical="top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/>
    </xf>
    <xf numFmtId="1" fontId="8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3" fillId="0" borderId="0" xfId="0" applyFont="1"/>
    <xf numFmtId="0" fontId="3" fillId="0" borderId="0" xfId="0" applyFont="1" applyAlignment="1">
      <alignment horizontal="right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justify" vertical="top" wrapText="1"/>
    </xf>
    <xf numFmtId="0" fontId="15" fillId="0" borderId="4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center" textRotation="90" wrapText="1" shrinkToFit="1"/>
    </xf>
    <xf numFmtId="2" fontId="8" fillId="0" borderId="1" xfId="0" applyNumberFormat="1" applyFont="1" applyFill="1" applyBorder="1" applyAlignment="1">
      <alignment horizontal="center" vertical="center" textRotation="90" wrapText="1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/>
    </xf>
    <xf numFmtId="4" fontId="9" fillId="2" borderId="1" xfId="0" applyNumberFormat="1" applyFont="1" applyFill="1" applyBorder="1" applyAlignment="1">
      <alignment horizontal="right" vertical="top" shrinkToFit="1"/>
    </xf>
    <xf numFmtId="2" fontId="14" fillId="2" borderId="1" xfId="0" applyNumberFormat="1" applyFont="1" applyFill="1" applyBorder="1" applyAlignment="1">
      <alignment vertical="top" wrapText="1"/>
    </xf>
    <xf numFmtId="49" fontId="15" fillId="0" borderId="1" xfId="0" applyNumberFormat="1" applyFont="1" applyFill="1" applyBorder="1" applyAlignment="1">
      <alignment vertical="top" wrapText="1"/>
    </xf>
    <xf numFmtId="49" fontId="15" fillId="0" borderId="2" xfId="0" applyNumberFormat="1" applyFont="1" applyFill="1" applyBorder="1" applyAlignment="1">
      <alignment vertical="top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horizontal="right" vertical="top" shrinkToFit="1"/>
    </xf>
    <xf numFmtId="49" fontId="3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4" fillId="2" borderId="1" xfId="0" applyFont="1" applyFill="1" applyBorder="1"/>
    <xf numFmtId="0" fontId="14" fillId="0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vertical="justify" wrapText="1"/>
    </xf>
    <xf numFmtId="49" fontId="9" fillId="2" borderId="1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wrapText="1"/>
    </xf>
    <xf numFmtId="0" fontId="17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 horizontal="right" vertical="top" shrinkToFit="1"/>
    </xf>
    <xf numFmtId="4" fontId="9" fillId="2" borderId="1" xfId="0" applyNumberFormat="1" applyFont="1" applyFill="1" applyBorder="1" applyAlignment="1">
      <alignment horizontal="right" vertical="top" wrapText="1" shrinkToFit="1"/>
    </xf>
    <xf numFmtId="49" fontId="9" fillId="2" borderId="1" xfId="0" applyNumberFormat="1" applyFont="1" applyFill="1" applyBorder="1" applyAlignment="1">
      <alignment horizontal="center" vertical="center" wrapText="1" shrinkToFit="1"/>
    </xf>
    <xf numFmtId="49" fontId="9" fillId="2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right" vertical="center" shrinkToFit="1"/>
    </xf>
    <xf numFmtId="2" fontId="9" fillId="2" borderId="1" xfId="0" applyNumberFormat="1" applyFont="1" applyFill="1" applyBorder="1" applyAlignment="1">
      <alignment vertical="top" wrapText="1"/>
    </xf>
    <xf numFmtId="49" fontId="9" fillId="2" borderId="1" xfId="0" applyNumberFormat="1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3" fontId="3" fillId="0" borderId="1" xfId="1" applyNumberFormat="1" applyFont="1" applyFill="1" applyBorder="1" applyAlignment="1">
      <alignment horizontal="right" vertical="center" wrapText="1"/>
    </xf>
    <xf numFmtId="43" fontId="7" fillId="2" borderId="1" xfId="1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 vertical="top" shrinkToFit="1"/>
    </xf>
    <xf numFmtId="0" fontId="9" fillId="0" borderId="1" xfId="0" applyFont="1" applyFill="1" applyBorder="1" applyAlignment="1">
      <alignment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/>
    <xf numFmtId="0" fontId="9" fillId="2" borderId="1" xfId="0" applyFont="1" applyFill="1" applyBorder="1" applyAlignment="1">
      <alignment vertical="justify" wrapText="1"/>
    </xf>
    <xf numFmtId="0" fontId="9" fillId="0" borderId="1" xfId="0" applyFont="1" applyFill="1" applyBorder="1" applyAlignment="1">
      <alignment wrapText="1"/>
    </xf>
    <xf numFmtId="0" fontId="18" fillId="3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top" wrapText="1" shrinkToFit="1"/>
    </xf>
    <xf numFmtId="0" fontId="10" fillId="0" borderId="1" xfId="0" applyFont="1" applyBorder="1" applyAlignment="1">
      <alignment horizontal="justify" vertical="center" wrapText="1"/>
    </xf>
    <xf numFmtId="4" fontId="14" fillId="2" borderId="1" xfId="0" applyNumberFormat="1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center" wrapText="1"/>
    </xf>
    <xf numFmtId="49" fontId="15" fillId="0" borderId="1" xfId="0" applyNumberFormat="1" applyFont="1" applyFill="1" applyBorder="1" applyAlignment="1">
      <alignment horizontal="center" vertical="center" textRotation="90" wrapText="1" shrinkToFit="1"/>
    </xf>
    <xf numFmtId="2" fontId="15" fillId="0" borderId="1" xfId="0" applyNumberFormat="1" applyFont="1" applyFill="1" applyBorder="1" applyAlignment="1">
      <alignment horizontal="center" vertical="center" textRotation="90" wrapText="1"/>
    </xf>
    <xf numFmtId="2" fontId="15" fillId="0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top" wrapText="1"/>
    </xf>
    <xf numFmtId="49" fontId="14" fillId="2" borderId="1" xfId="0" applyNumberFormat="1" applyFont="1" applyFill="1" applyBorder="1" applyAlignment="1">
      <alignment horizontal="center" vertical="top"/>
    </xf>
    <xf numFmtId="49" fontId="13" fillId="2" borderId="1" xfId="0" applyNumberFormat="1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top"/>
    </xf>
    <xf numFmtId="49" fontId="15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9" fontId="14" fillId="0" borderId="1" xfId="0" applyNumberFormat="1" applyFont="1" applyFill="1" applyBorder="1" applyAlignment="1">
      <alignment horizontal="center" vertical="top"/>
    </xf>
    <xf numFmtId="49" fontId="14" fillId="2" borderId="1" xfId="0" applyNumberFormat="1" applyFont="1" applyFill="1" applyBorder="1" applyAlignment="1">
      <alignment horizontal="center" vertical="top" shrinkToFi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5" fillId="0" borderId="1" xfId="0" applyNumberFormat="1" applyFont="1" applyFill="1" applyBorder="1" applyAlignment="1">
      <alignment horizontal="center" vertical="top" shrinkToFit="1"/>
    </xf>
    <xf numFmtId="49" fontId="15" fillId="0" borderId="3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wrapText="1"/>
    </xf>
    <xf numFmtId="49" fontId="14" fillId="2" borderId="1" xfId="0" applyNumberFormat="1" applyFont="1" applyFill="1" applyBorder="1" applyAlignment="1">
      <alignment horizontal="center" wrapText="1"/>
    </xf>
    <xf numFmtId="164" fontId="4" fillId="0" borderId="0" xfId="1" applyFont="1" applyAlignment="1">
      <alignment horizontal="right"/>
    </xf>
    <xf numFmtId="164" fontId="4" fillId="0" borderId="0" xfId="1" applyFont="1"/>
    <xf numFmtId="0" fontId="7" fillId="0" borderId="0" xfId="0" applyFont="1" applyBorder="1" applyAlignment="1">
      <alignment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7" fillId="0" borderId="0" xfId="1" applyFont="1" applyBorder="1" applyAlignment="1">
      <alignment horizontal="right" vertical="center" wrapText="1"/>
    </xf>
    <xf numFmtId="0" fontId="19" fillId="0" borderId="0" xfId="0" applyFont="1" applyBorder="1" applyAlignment="1">
      <alignment horizontal="justify" vertical="center" wrapText="1"/>
    </xf>
    <xf numFmtId="164" fontId="3" fillId="0" borderId="0" xfId="1" applyFont="1" applyBorder="1" applyAlignment="1">
      <alignment horizontal="right" vertical="center"/>
    </xf>
    <xf numFmtId="0" fontId="18" fillId="0" borderId="0" xfId="0" applyFont="1" applyBorder="1" applyAlignment="1">
      <alignment horizontal="justify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/>
    </xf>
    <xf numFmtId="164" fontId="3" fillId="0" borderId="0" xfId="1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/>
    <xf numFmtId="0" fontId="0" fillId="0" borderId="0" xfId="0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justify" vertical="top" wrapText="1"/>
    </xf>
    <xf numFmtId="164" fontId="3" fillId="0" borderId="0" xfId="1" applyFont="1" applyAlignment="1">
      <alignment horizontal="right"/>
    </xf>
    <xf numFmtId="1" fontId="21" fillId="0" borderId="1" xfId="0" applyNumberFormat="1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14" fillId="2" borderId="1" xfId="1" applyFont="1" applyFill="1" applyBorder="1" applyAlignment="1">
      <alignment horizontal="right" vertical="top" wrapText="1" shrinkToFit="1"/>
    </xf>
    <xf numFmtId="164" fontId="15" fillId="2" borderId="1" xfId="1" applyFont="1" applyFill="1" applyBorder="1" applyAlignment="1">
      <alignment horizontal="right" vertical="top" wrapText="1" shrinkToFit="1"/>
    </xf>
    <xf numFmtId="164" fontId="14" fillId="0" borderId="1" xfId="1" applyFont="1" applyFill="1" applyBorder="1" applyAlignment="1">
      <alignment horizontal="right" vertical="top" wrapText="1" shrinkToFit="1"/>
    </xf>
    <xf numFmtId="164" fontId="15" fillId="0" borderId="1" xfId="1" applyFont="1" applyFill="1" applyBorder="1" applyAlignment="1">
      <alignment horizontal="right" vertical="top" wrapText="1" shrinkToFit="1"/>
    </xf>
    <xf numFmtId="164" fontId="13" fillId="2" borderId="1" xfId="1" applyFont="1" applyFill="1" applyBorder="1" applyAlignment="1">
      <alignment horizontal="right" vertical="top" wrapText="1"/>
    </xf>
    <xf numFmtId="164" fontId="4" fillId="2" borderId="1" xfId="1" applyFont="1" applyFill="1" applyBorder="1" applyAlignment="1">
      <alignment horizontal="right" vertical="top" wrapText="1"/>
    </xf>
    <xf numFmtId="0" fontId="17" fillId="0" borderId="1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vertical="top"/>
    </xf>
    <xf numFmtId="49" fontId="17" fillId="0" borderId="1" xfId="0" applyNumberFormat="1" applyFont="1" applyFill="1" applyBorder="1" applyAlignment="1">
      <alignment horizontal="center" vertical="top"/>
    </xf>
    <xf numFmtId="164" fontId="17" fillId="0" borderId="1" xfId="1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center" wrapText="1"/>
    </xf>
    <xf numFmtId="49" fontId="18" fillId="0" borderId="1" xfId="0" applyNumberFormat="1" applyFont="1" applyFill="1" applyBorder="1" applyAlignment="1">
      <alignment horizontal="center" wrapText="1"/>
    </xf>
    <xf numFmtId="49" fontId="15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164" fontId="18" fillId="0" borderId="1" xfId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justify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64" fontId="3" fillId="0" borderId="2" xfId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64" fontId="7" fillId="0" borderId="1" xfId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justify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3" fontId="13" fillId="0" borderId="1" xfId="1" applyNumberFormat="1" applyFont="1" applyFill="1" applyBorder="1" applyAlignment="1">
      <alignment wrapText="1"/>
    </xf>
    <xf numFmtId="43" fontId="4" fillId="0" borderId="1" xfId="1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/>
    </xf>
    <xf numFmtId="49" fontId="7" fillId="0" borderId="1" xfId="1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4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14" fillId="0" borderId="1" xfId="0" applyFont="1" applyFill="1" applyBorder="1" applyAlignment="1">
      <alignment horizontal="justify" vertical="top" wrapText="1"/>
    </xf>
    <xf numFmtId="49" fontId="15" fillId="0" borderId="2" xfId="0" applyNumberFormat="1" applyFont="1" applyFill="1" applyBorder="1" applyAlignment="1">
      <alignment horizontal="center" vertical="top" wrapText="1"/>
    </xf>
    <xf numFmtId="49" fontId="15" fillId="0" borderId="2" xfId="0" applyNumberFormat="1" applyFont="1" applyFill="1" applyBorder="1" applyAlignment="1">
      <alignment horizontal="center" vertical="top"/>
    </xf>
    <xf numFmtId="164" fontId="15" fillId="4" borderId="1" xfId="1" applyFont="1" applyFill="1" applyBorder="1" applyAlignment="1">
      <alignment horizontal="right" vertical="top" wrapText="1" shrinkToFit="1"/>
    </xf>
    <xf numFmtId="164" fontId="15" fillId="4" borderId="2" xfId="1" applyFont="1" applyFill="1" applyBorder="1" applyAlignment="1">
      <alignment horizontal="right" vertical="top" wrapText="1" shrinkToFit="1"/>
    </xf>
    <xf numFmtId="164" fontId="4" fillId="4" borderId="1" xfId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20" fillId="0" borderId="1" xfId="0" applyNumberFormat="1" applyFont="1" applyFill="1" applyBorder="1" applyAlignment="1">
      <alignment horizontal="center" vertical="top"/>
    </xf>
    <xf numFmtId="164" fontId="13" fillId="0" borderId="1" xfId="1" applyFont="1" applyFill="1" applyBorder="1" applyAlignment="1">
      <alignment horizontal="right" vertical="top" wrapText="1"/>
    </xf>
    <xf numFmtId="164" fontId="17" fillId="4" borderId="1" xfId="1" applyFont="1" applyFill="1" applyBorder="1" applyAlignment="1">
      <alignment horizontal="right" vertical="top" wrapText="1"/>
    </xf>
    <xf numFmtId="4" fontId="8" fillId="4" borderId="1" xfId="0" applyNumberFormat="1" applyFont="1" applyFill="1" applyBorder="1" applyAlignment="1">
      <alignment horizontal="right" vertical="top" shrinkToFit="1"/>
    </xf>
    <xf numFmtId="43" fontId="3" fillId="4" borderId="1" xfId="1" applyNumberFormat="1" applyFont="1" applyFill="1" applyBorder="1" applyAlignment="1">
      <alignment horizontal="right" vertical="center" wrapText="1"/>
    </xf>
    <xf numFmtId="164" fontId="18" fillId="4" borderId="1" xfId="1" applyFont="1" applyFill="1" applyBorder="1" applyAlignment="1">
      <alignment horizontal="right" wrapText="1"/>
    </xf>
    <xf numFmtId="4" fontId="8" fillId="4" borderId="1" xfId="0" applyNumberFormat="1" applyFont="1" applyFill="1" applyBorder="1" applyAlignment="1">
      <alignment horizontal="right" vertical="top" wrapText="1" shrinkToFit="1"/>
    </xf>
    <xf numFmtId="0" fontId="3" fillId="0" borderId="0" xfId="0" applyFont="1" applyAlignment="1">
      <alignment horizontal="right"/>
    </xf>
    <xf numFmtId="0" fontId="15" fillId="0" borderId="1" xfId="0" applyFont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righ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15" fillId="0" borderId="3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1" fontId="15" fillId="0" borderId="1" xfId="0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/>
    <xf numFmtId="0" fontId="4" fillId="0" borderId="1" xfId="0" applyFont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 shrinkToFit="1"/>
    </xf>
    <xf numFmtId="2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opLeftCell="A13" workbookViewId="0">
      <selection activeCell="C4" sqref="C4"/>
    </sheetView>
  </sheetViews>
  <sheetFormatPr defaultRowHeight="15" x14ac:dyDescent="0.25"/>
  <cols>
    <col min="2" max="2" width="22.7109375" customWidth="1"/>
    <col min="3" max="3" width="61" customWidth="1"/>
  </cols>
  <sheetData>
    <row r="1" spans="1:3" x14ac:dyDescent="0.25">
      <c r="C1" s="34" t="s">
        <v>154</v>
      </c>
    </row>
    <row r="2" spans="1:3" x14ac:dyDescent="0.25">
      <c r="C2" s="36" t="s">
        <v>153</v>
      </c>
    </row>
    <row r="3" spans="1:3" x14ac:dyDescent="0.25">
      <c r="C3" s="36" t="s">
        <v>155</v>
      </c>
    </row>
    <row r="4" spans="1:3" x14ac:dyDescent="0.25">
      <c r="C4" s="36" t="s">
        <v>222</v>
      </c>
    </row>
    <row r="5" spans="1:3" ht="59.25" customHeight="1" x14ac:dyDescent="0.25">
      <c r="A5" s="237" t="s">
        <v>163</v>
      </c>
      <c r="B5" s="237"/>
      <c r="C5" s="237"/>
    </row>
    <row r="7" spans="1:3" ht="51" x14ac:dyDescent="0.25">
      <c r="A7" s="4" t="s">
        <v>0</v>
      </c>
      <c r="B7" s="3" t="s">
        <v>1</v>
      </c>
      <c r="C7" s="3" t="s">
        <v>9</v>
      </c>
    </row>
    <row r="8" spans="1:3" x14ac:dyDescent="0.25">
      <c r="A8" s="3">
        <v>1</v>
      </c>
      <c r="B8" s="3">
        <v>2</v>
      </c>
      <c r="C8" s="3">
        <v>3</v>
      </c>
    </row>
    <row r="9" spans="1:3" ht="28.5" x14ac:dyDescent="0.25">
      <c r="A9" s="39">
        <v>182</v>
      </c>
      <c r="B9" s="5"/>
      <c r="C9" s="40" t="s">
        <v>10</v>
      </c>
    </row>
    <row r="10" spans="1:3" ht="75" x14ac:dyDescent="0.25">
      <c r="A10" s="5">
        <v>182</v>
      </c>
      <c r="B10" s="5" t="s">
        <v>13</v>
      </c>
      <c r="C10" s="6" t="s">
        <v>14</v>
      </c>
    </row>
    <row r="11" spans="1:3" ht="105" x14ac:dyDescent="0.25">
      <c r="A11" s="5">
        <v>182</v>
      </c>
      <c r="B11" s="5" t="s">
        <v>15</v>
      </c>
      <c r="C11" s="6" t="s">
        <v>16</v>
      </c>
    </row>
    <row r="12" spans="1:3" ht="45" x14ac:dyDescent="0.25">
      <c r="A12" s="5">
        <v>182</v>
      </c>
      <c r="B12" s="5" t="s">
        <v>17</v>
      </c>
      <c r="C12" s="6" t="s">
        <v>18</v>
      </c>
    </row>
    <row r="13" spans="1:3" ht="90" x14ac:dyDescent="0.25">
      <c r="A13" s="5">
        <v>182</v>
      </c>
      <c r="B13" s="5" t="s">
        <v>19</v>
      </c>
      <c r="C13" s="6" t="s">
        <v>20</v>
      </c>
    </row>
    <row r="14" spans="1:3" x14ac:dyDescent="0.25">
      <c r="A14" s="5">
        <v>182</v>
      </c>
      <c r="B14" s="5" t="s">
        <v>23</v>
      </c>
      <c r="C14" s="6" t="s">
        <v>22</v>
      </c>
    </row>
    <row r="15" spans="1:3" ht="30" x14ac:dyDescent="0.25">
      <c r="A15" s="5">
        <v>182</v>
      </c>
      <c r="B15" s="5" t="s">
        <v>24</v>
      </c>
      <c r="C15" s="6" t="s">
        <v>25</v>
      </c>
    </row>
    <row r="16" spans="1:3" ht="45" x14ac:dyDescent="0.25">
      <c r="A16" s="5">
        <v>182</v>
      </c>
      <c r="B16" s="5" t="s">
        <v>28</v>
      </c>
      <c r="C16" s="6" t="s">
        <v>29</v>
      </c>
    </row>
    <row r="17" spans="1:3" ht="30" x14ac:dyDescent="0.25">
      <c r="A17" s="5">
        <v>182</v>
      </c>
      <c r="B17" s="5" t="s">
        <v>34</v>
      </c>
      <c r="C17" s="6" t="s">
        <v>35</v>
      </c>
    </row>
    <row r="18" spans="1:3" ht="30" x14ac:dyDescent="0.25">
      <c r="A18" s="5">
        <v>182</v>
      </c>
      <c r="B18" s="5" t="s">
        <v>38</v>
      </c>
      <c r="C18" s="6" t="s">
        <v>39</v>
      </c>
    </row>
    <row r="19" spans="1:3" ht="30.75" thickBot="1" x14ac:dyDescent="0.3">
      <c r="A19" s="41" t="s">
        <v>72</v>
      </c>
      <c r="B19" s="5"/>
      <c r="C19" s="6" t="s">
        <v>164</v>
      </c>
    </row>
    <row r="20" spans="1:3" ht="30.75" thickBot="1" x14ac:dyDescent="0.3">
      <c r="A20" s="41" t="s">
        <v>72</v>
      </c>
      <c r="B20" s="42" t="s">
        <v>4</v>
      </c>
      <c r="C20" s="6" t="s">
        <v>5</v>
      </c>
    </row>
    <row r="21" spans="1:3" ht="15.75" thickBot="1" x14ac:dyDescent="0.3">
      <c r="A21" s="41" t="s">
        <v>72</v>
      </c>
      <c r="B21" s="43" t="s">
        <v>6</v>
      </c>
      <c r="C21" s="6" t="s">
        <v>165</v>
      </c>
    </row>
  </sheetData>
  <mergeCells count="1">
    <mergeCell ref="A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4" workbookViewId="0">
      <selection activeCell="C26" sqref="C26:C27"/>
    </sheetView>
  </sheetViews>
  <sheetFormatPr defaultRowHeight="15" x14ac:dyDescent="0.25"/>
  <cols>
    <col min="2" max="2" width="25.7109375" customWidth="1"/>
    <col min="3" max="3" width="56.7109375" customWidth="1"/>
  </cols>
  <sheetData>
    <row r="1" spans="1:3" x14ac:dyDescent="0.25">
      <c r="C1" s="34" t="s">
        <v>166</v>
      </c>
    </row>
    <row r="2" spans="1:3" x14ac:dyDescent="0.25">
      <c r="C2" s="36" t="s">
        <v>153</v>
      </c>
    </row>
    <row r="3" spans="1:3" x14ac:dyDescent="0.25">
      <c r="C3" s="36" t="s">
        <v>155</v>
      </c>
    </row>
    <row r="4" spans="1:3" x14ac:dyDescent="0.25">
      <c r="C4" s="36" t="s">
        <v>222</v>
      </c>
    </row>
    <row r="6" spans="1:3" ht="30.75" customHeight="1" x14ac:dyDescent="0.25">
      <c r="A6" s="237" t="s">
        <v>167</v>
      </c>
      <c r="B6" s="238"/>
      <c r="C6" s="238"/>
    </row>
    <row r="7" spans="1:3" x14ac:dyDescent="0.25">
      <c r="A7" s="44"/>
      <c r="B7" s="45"/>
      <c r="C7" s="45"/>
    </row>
    <row r="9" spans="1:3" ht="51" x14ac:dyDescent="0.25">
      <c r="A9" s="1" t="s">
        <v>0</v>
      </c>
      <c r="B9" s="2" t="s">
        <v>1</v>
      </c>
      <c r="C9" s="2" t="s">
        <v>40</v>
      </c>
    </row>
    <row r="10" spans="1:3" x14ac:dyDescent="0.25">
      <c r="A10" s="2">
        <v>1</v>
      </c>
      <c r="B10" s="2">
        <v>2</v>
      </c>
      <c r="C10" s="2">
        <v>3</v>
      </c>
    </row>
    <row r="11" spans="1:3" ht="31.5" x14ac:dyDescent="0.25">
      <c r="A11" s="38">
        <v>994</v>
      </c>
      <c r="B11" s="8"/>
      <c r="C11" s="37" t="s">
        <v>162</v>
      </c>
    </row>
    <row r="12" spans="1:3" ht="31.5" x14ac:dyDescent="0.25">
      <c r="A12" s="8">
        <v>994</v>
      </c>
      <c r="B12" s="8" t="s">
        <v>41</v>
      </c>
      <c r="C12" s="7" t="s">
        <v>42</v>
      </c>
    </row>
    <row r="13" spans="1:3" ht="31.5" x14ac:dyDescent="0.25">
      <c r="A13" s="8">
        <v>994</v>
      </c>
      <c r="B13" s="8" t="s">
        <v>43</v>
      </c>
      <c r="C13" s="7" t="s">
        <v>44</v>
      </c>
    </row>
  </sheetData>
  <mergeCells count="1">
    <mergeCell ref="A6:C6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51"/>
  <sheetViews>
    <sheetView workbookViewId="0">
      <selection activeCell="H21" sqref="H20:H21"/>
    </sheetView>
  </sheetViews>
  <sheetFormatPr defaultRowHeight="15" x14ac:dyDescent="0.25"/>
  <cols>
    <col min="1" max="1" width="24" style="145" customWidth="1"/>
    <col min="2" max="2" width="52.85546875" style="145" customWidth="1"/>
    <col min="3" max="3" width="15.85546875" style="145" customWidth="1"/>
    <col min="4" max="16384" width="9.140625" style="145"/>
  </cols>
  <sheetData>
    <row r="1" spans="1:3" x14ac:dyDescent="0.25">
      <c r="C1" s="149" t="s">
        <v>252</v>
      </c>
    </row>
    <row r="2" spans="1:3" x14ac:dyDescent="0.25">
      <c r="C2" s="143" t="s">
        <v>229</v>
      </c>
    </row>
    <row r="3" spans="1:3" x14ac:dyDescent="0.25">
      <c r="C3" s="143" t="s">
        <v>155</v>
      </c>
    </row>
    <row r="4" spans="1:3" x14ac:dyDescent="0.25">
      <c r="C4" s="210" t="s">
        <v>253</v>
      </c>
    </row>
    <row r="5" spans="1:3" x14ac:dyDescent="0.25">
      <c r="C5" s="35"/>
    </row>
    <row r="6" spans="1:3" ht="15" customHeight="1" x14ac:dyDescent="0.25">
      <c r="C6" s="149" t="s">
        <v>168</v>
      </c>
    </row>
    <row r="7" spans="1:3" x14ac:dyDescent="0.25">
      <c r="C7" s="143" t="s">
        <v>229</v>
      </c>
    </row>
    <row r="8" spans="1:3" x14ac:dyDescent="0.25">
      <c r="C8" s="143" t="s">
        <v>155</v>
      </c>
    </row>
    <row r="9" spans="1:3" x14ac:dyDescent="0.25">
      <c r="B9" s="240" t="s">
        <v>222</v>
      </c>
      <c r="C9" s="240"/>
    </row>
    <row r="11" spans="1:3" ht="15.75" x14ac:dyDescent="0.25">
      <c r="A11" s="239" t="s">
        <v>169</v>
      </c>
      <c r="B11" s="239"/>
      <c r="C11" s="239"/>
    </row>
    <row r="13" spans="1:3" ht="45" x14ac:dyDescent="0.25">
      <c r="A13" s="6" t="s">
        <v>45</v>
      </c>
      <c r="B13" s="144" t="s">
        <v>46</v>
      </c>
      <c r="C13" s="144" t="s">
        <v>47</v>
      </c>
    </row>
    <row r="14" spans="1:3" x14ac:dyDescent="0.25">
      <c r="A14" s="3">
        <v>1</v>
      </c>
      <c r="B14" s="3">
        <v>2</v>
      </c>
      <c r="C14" s="3">
        <v>3</v>
      </c>
    </row>
    <row r="15" spans="1:3" x14ac:dyDescent="0.25">
      <c r="A15" s="158" t="s">
        <v>48</v>
      </c>
      <c r="B15" s="47" t="s">
        <v>49</v>
      </c>
      <c r="C15" s="234">
        <f>C16+C20+C23+C31+C34</f>
        <v>4982738.82</v>
      </c>
    </row>
    <row r="16" spans="1:3" x14ac:dyDescent="0.25">
      <c r="A16" s="158" t="s">
        <v>50</v>
      </c>
      <c r="B16" s="47" t="s">
        <v>51</v>
      </c>
      <c r="C16" s="234">
        <f>C17</f>
        <v>1149308.82</v>
      </c>
    </row>
    <row r="17" spans="1:3" x14ac:dyDescent="0.25">
      <c r="A17" s="231" t="s">
        <v>11</v>
      </c>
      <c r="B17" s="152" t="s">
        <v>12</v>
      </c>
      <c r="C17" s="234">
        <f>C18+C19</f>
        <v>1149308.82</v>
      </c>
    </row>
    <row r="18" spans="1:3" ht="75" customHeight="1" x14ac:dyDescent="0.25">
      <c r="A18" s="161" t="s">
        <v>13</v>
      </c>
      <c r="B18" s="48" t="s">
        <v>170</v>
      </c>
      <c r="C18" s="235">
        <v>1144908.82</v>
      </c>
    </row>
    <row r="19" spans="1:3" ht="45" x14ac:dyDescent="0.25">
      <c r="A19" s="161" t="s">
        <v>17</v>
      </c>
      <c r="B19" s="48" t="s">
        <v>18</v>
      </c>
      <c r="C19" s="235">
        <v>4400</v>
      </c>
    </row>
    <row r="20" spans="1:3" x14ac:dyDescent="0.25">
      <c r="A20" s="158" t="s">
        <v>52</v>
      </c>
      <c r="B20" s="47" t="s">
        <v>53</v>
      </c>
      <c r="C20" s="234">
        <f>C21</f>
        <v>257050</v>
      </c>
    </row>
    <row r="21" spans="1:3" x14ac:dyDescent="0.25">
      <c r="A21" s="161" t="s">
        <v>21</v>
      </c>
      <c r="B21" s="47" t="s">
        <v>22</v>
      </c>
      <c r="C21" s="235">
        <f>C22</f>
        <v>257050</v>
      </c>
    </row>
    <row r="22" spans="1:3" x14ac:dyDescent="0.25">
      <c r="A22" s="161" t="s">
        <v>23</v>
      </c>
      <c r="B22" s="48" t="s">
        <v>22</v>
      </c>
      <c r="C22" s="235">
        <v>257050</v>
      </c>
    </row>
    <row r="23" spans="1:3" x14ac:dyDescent="0.25">
      <c r="A23" s="158" t="s">
        <v>54</v>
      </c>
      <c r="B23" s="47" t="s">
        <v>55</v>
      </c>
      <c r="C23" s="234">
        <f>C24+C26</f>
        <v>3533480</v>
      </c>
    </row>
    <row r="24" spans="1:3" x14ac:dyDescent="0.25">
      <c r="A24" s="144" t="s">
        <v>26</v>
      </c>
      <c r="B24" s="162" t="s">
        <v>27</v>
      </c>
      <c r="C24" s="234">
        <f>C25</f>
        <v>386000</v>
      </c>
    </row>
    <row r="25" spans="1:3" ht="45" x14ac:dyDescent="0.25">
      <c r="A25" s="161" t="s">
        <v>28</v>
      </c>
      <c r="B25" s="48" t="s">
        <v>29</v>
      </c>
      <c r="C25" s="235">
        <v>386000</v>
      </c>
    </row>
    <row r="26" spans="1:3" x14ac:dyDescent="0.25">
      <c r="A26" s="161" t="s">
        <v>30</v>
      </c>
      <c r="B26" s="47" t="s">
        <v>31</v>
      </c>
      <c r="C26" s="234">
        <f>C27+C29</f>
        <v>3147480</v>
      </c>
    </row>
    <row r="27" spans="1:3" x14ac:dyDescent="0.25">
      <c r="A27" s="211" t="s">
        <v>32</v>
      </c>
      <c r="B27" s="163" t="s">
        <v>33</v>
      </c>
      <c r="C27" s="236">
        <f>C28</f>
        <v>2147480</v>
      </c>
    </row>
    <row r="28" spans="1:3" ht="30" customHeight="1" x14ac:dyDescent="0.25">
      <c r="A28" s="161" t="s">
        <v>34</v>
      </c>
      <c r="B28" s="48" t="s">
        <v>35</v>
      </c>
      <c r="C28" s="236">
        <v>2147480</v>
      </c>
    </row>
    <row r="29" spans="1:3" x14ac:dyDescent="0.25">
      <c r="A29" s="211" t="s">
        <v>36</v>
      </c>
      <c r="B29" s="163" t="s">
        <v>37</v>
      </c>
      <c r="C29" s="236">
        <f>C30</f>
        <v>1000000</v>
      </c>
    </row>
    <row r="30" spans="1:3" ht="45" x14ac:dyDescent="0.25">
      <c r="A30" s="232" t="s">
        <v>38</v>
      </c>
      <c r="B30" s="50" t="s">
        <v>39</v>
      </c>
      <c r="C30" s="235">
        <v>1000000</v>
      </c>
    </row>
    <row r="31" spans="1:3" x14ac:dyDescent="0.25">
      <c r="A31" s="158" t="s">
        <v>56</v>
      </c>
      <c r="B31" s="47" t="s">
        <v>57</v>
      </c>
      <c r="C31" s="234">
        <f>C32</f>
        <v>3700</v>
      </c>
    </row>
    <row r="32" spans="1:3" ht="45" x14ac:dyDescent="0.25">
      <c r="A32" s="161" t="s">
        <v>172</v>
      </c>
      <c r="B32" s="48" t="s">
        <v>171</v>
      </c>
      <c r="C32" s="235">
        <f>C33</f>
        <v>3700</v>
      </c>
    </row>
    <row r="33" spans="1:11" ht="75" x14ac:dyDescent="0.25">
      <c r="A33" s="161" t="s">
        <v>2</v>
      </c>
      <c r="B33" s="48" t="s">
        <v>3</v>
      </c>
      <c r="C33" s="235">
        <v>3700</v>
      </c>
    </row>
    <row r="34" spans="1:11" x14ac:dyDescent="0.25">
      <c r="A34" s="158" t="s">
        <v>248</v>
      </c>
      <c r="B34" s="47" t="s">
        <v>249</v>
      </c>
      <c r="C34" s="234">
        <f>C35</f>
        <v>39200</v>
      </c>
    </row>
    <row r="35" spans="1:11" x14ac:dyDescent="0.25">
      <c r="A35" s="233" t="s">
        <v>250</v>
      </c>
      <c r="B35" s="230" t="s">
        <v>251</v>
      </c>
      <c r="C35" s="235">
        <f>C36</f>
        <v>39200</v>
      </c>
    </row>
    <row r="36" spans="1:11" ht="30" x14ac:dyDescent="0.25">
      <c r="A36" s="233" t="s">
        <v>6</v>
      </c>
      <c r="B36" s="230" t="s">
        <v>165</v>
      </c>
      <c r="C36" s="235">
        <v>39200</v>
      </c>
    </row>
    <row r="37" spans="1:11" x14ac:dyDescent="0.25">
      <c r="A37" s="158" t="s">
        <v>58</v>
      </c>
      <c r="B37" s="47" t="s">
        <v>59</v>
      </c>
      <c r="C37" s="234">
        <f>C38</f>
        <v>8033282.75</v>
      </c>
    </row>
    <row r="38" spans="1:11" ht="28.5" x14ac:dyDescent="0.25">
      <c r="A38" s="158" t="s">
        <v>60</v>
      </c>
      <c r="B38" s="47" t="s">
        <v>61</v>
      </c>
      <c r="C38" s="234">
        <f>C39+C45+C48+C42</f>
        <v>8033282.75</v>
      </c>
      <c r="F38" s="147"/>
      <c r="G38" s="147"/>
      <c r="H38" s="147"/>
      <c r="I38" s="147"/>
      <c r="J38" s="147"/>
      <c r="K38" s="147"/>
    </row>
    <row r="39" spans="1:11" ht="28.5" x14ac:dyDescent="0.25">
      <c r="A39" s="158" t="s">
        <v>174</v>
      </c>
      <c r="B39" s="47" t="s">
        <v>173</v>
      </c>
      <c r="C39" s="234">
        <f>C40</f>
        <v>4491400</v>
      </c>
      <c r="F39" s="147"/>
      <c r="G39" s="103"/>
      <c r="H39" s="104"/>
      <c r="I39" s="105"/>
      <c r="J39" s="147"/>
      <c r="K39" s="147"/>
    </row>
    <row r="40" spans="1:11" x14ac:dyDescent="0.25">
      <c r="A40" s="161" t="s">
        <v>175</v>
      </c>
      <c r="B40" s="48" t="s">
        <v>62</v>
      </c>
      <c r="C40" s="235">
        <f>C41</f>
        <v>4491400</v>
      </c>
      <c r="F40" s="147"/>
      <c r="G40" s="106"/>
      <c r="H40" s="107"/>
      <c r="I40" s="108"/>
      <c r="J40" s="147"/>
      <c r="K40" s="147"/>
    </row>
    <row r="41" spans="1:11" ht="45" x14ac:dyDescent="0.25">
      <c r="A41" s="161" t="s">
        <v>156</v>
      </c>
      <c r="B41" s="48" t="s">
        <v>243</v>
      </c>
      <c r="C41" s="235">
        <v>4491400</v>
      </c>
      <c r="F41" s="147"/>
      <c r="G41" s="106"/>
      <c r="H41" s="109"/>
      <c r="I41" s="108"/>
      <c r="J41" s="147"/>
      <c r="K41" s="147"/>
    </row>
    <row r="42" spans="1:11" ht="28.5" customHeight="1" x14ac:dyDescent="0.25">
      <c r="A42" s="40" t="s">
        <v>230</v>
      </c>
      <c r="B42" s="153" t="s">
        <v>211</v>
      </c>
      <c r="C42" s="154">
        <f>C43</f>
        <v>3199742.75</v>
      </c>
      <c r="F42" s="147"/>
      <c r="G42" s="106"/>
      <c r="H42" s="109"/>
      <c r="I42" s="108"/>
      <c r="J42" s="147"/>
      <c r="K42" s="147"/>
    </row>
    <row r="43" spans="1:11" x14ac:dyDescent="0.25">
      <c r="A43" s="6" t="s">
        <v>212</v>
      </c>
      <c r="B43" s="155" t="s">
        <v>213</v>
      </c>
      <c r="C43" s="156">
        <f>C44</f>
        <v>3199742.75</v>
      </c>
      <c r="F43" s="147"/>
      <c r="G43" s="106"/>
      <c r="H43" s="109"/>
      <c r="I43" s="108"/>
      <c r="J43" s="147"/>
      <c r="K43" s="147"/>
    </row>
    <row r="44" spans="1:11" x14ac:dyDescent="0.25">
      <c r="A44" s="6" t="s">
        <v>157</v>
      </c>
      <c r="B44" s="157" t="s">
        <v>214</v>
      </c>
      <c r="C44" s="156">
        <v>3199742.75</v>
      </c>
      <c r="F44" s="147"/>
      <c r="G44" s="106"/>
      <c r="H44" s="109"/>
      <c r="I44" s="108"/>
      <c r="J44" s="147"/>
      <c r="K44" s="147"/>
    </row>
    <row r="45" spans="1:11" ht="28.5" x14ac:dyDescent="0.25">
      <c r="A45" s="158" t="s">
        <v>176</v>
      </c>
      <c r="B45" s="47" t="s">
        <v>63</v>
      </c>
      <c r="C45" s="234">
        <f>C47</f>
        <v>342140</v>
      </c>
    </row>
    <row r="46" spans="1:11" ht="45" x14ac:dyDescent="0.25">
      <c r="A46" s="159" t="s">
        <v>177</v>
      </c>
      <c r="B46" s="160" t="s">
        <v>64</v>
      </c>
      <c r="C46" s="235">
        <f>C47</f>
        <v>342140</v>
      </c>
    </row>
    <row r="47" spans="1:11" ht="43.5" customHeight="1" x14ac:dyDescent="0.25">
      <c r="A47" s="161" t="s">
        <v>158</v>
      </c>
      <c r="B47" s="48" t="s">
        <v>7</v>
      </c>
      <c r="C47" s="235">
        <v>342140</v>
      </c>
    </row>
    <row r="48" spans="1:11" ht="0.75" hidden="1" customHeight="1" x14ac:dyDescent="0.25">
      <c r="A48" s="46" t="s">
        <v>178</v>
      </c>
      <c r="B48" s="48" t="s">
        <v>65</v>
      </c>
      <c r="C48" s="235">
        <f>C49</f>
        <v>0</v>
      </c>
    </row>
    <row r="49" spans="1:3" ht="30" hidden="1" x14ac:dyDescent="0.25">
      <c r="A49" s="46" t="s">
        <v>179</v>
      </c>
      <c r="B49" s="49" t="s">
        <v>66</v>
      </c>
      <c r="C49" s="235">
        <f>C50</f>
        <v>0</v>
      </c>
    </row>
    <row r="50" spans="1:3" ht="30" hidden="1" x14ac:dyDescent="0.25">
      <c r="A50" s="46" t="s">
        <v>159</v>
      </c>
      <c r="B50" s="48" t="s">
        <v>8</v>
      </c>
      <c r="C50" s="235">
        <v>0</v>
      </c>
    </row>
    <row r="51" spans="1:3" x14ac:dyDescent="0.25">
      <c r="A51" s="46"/>
      <c r="B51" s="47" t="s">
        <v>67</v>
      </c>
      <c r="C51" s="234">
        <f>C15+C37</f>
        <v>13016021.57</v>
      </c>
    </row>
  </sheetData>
  <mergeCells count="2">
    <mergeCell ref="A11:C11"/>
    <mergeCell ref="B9:C9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105"/>
  <sheetViews>
    <sheetView zoomScale="110" zoomScaleNormal="110" workbookViewId="0">
      <selection sqref="A1:F105"/>
    </sheetView>
  </sheetViews>
  <sheetFormatPr defaultRowHeight="15" x14ac:dyDescent="0.25"/>
  <cols>
    <col min="1" max="1" width="56.7109375" style="145" customWidth="1"/>
    <col min="2" max="3" width="3.7109375" style="145" customWidth="1"/>
    <col min="4" max="4" width="12.28515625" style="145" customWidth="1"/>
    <col min="5" max="5" width="4.7109375" style="145" customWidth="1"/>
    <col min="6" max="6" width="16.7109375" style="128" customWidth="1"/>
    <col min="7" max="16384" width="9.140625" style="145"/>
  </cols>
  <sheetData>
    <row r="1" spans="1:6" x14ac:dyDescent="0.25">
      <c r="F1" s="164" t="s">
        <v>161</v>
      </c>
    </row>
    <row r="2" spans="1:6" x14ac:dyDescent="0.25">
      <c r="F2" s="164" t="s">
        <v>229</v>
      </c>
    </row>
    <row r="3" spans="1:6" x14ac:dyDescent="0.25">
      <c r="F3" s="164" t="s">
        <v>155</v>
      </c>
    </row>
    <row r="4" spans="1:6" x14ac:dyDescent="0.25">
      <c r="F4" s="210" t="s">
        <v>253</v>
      </c>
    </row>
    <row r="6" spans="1:6" x14ac:dyDescent="0.25">
      <c r="A6" s="35"/>
      <c r="B6" s="35"/>
      <c r="C6" s="35"/>
      <c r="D6" s="35"/>
      <c r="E6" s="35"/>
      <c r="F6" s="164" t="s">
        <v>188</v>
      </c>
    </row>
    <row r="7" spans="1:6" x14ac:dyDescent="0.25">
      <c r="A7" s="35"/>
      <c r="B7" s="35"/>
      <c r="C7" s="35"/>
      <c r="D7" s="35"/>
      <c r="E7" s="35"/>
      <c r="F7" s="164" t="s">
        <v>229</v>
      </c>
    </row>
    <row r="8" spans="1:6" x14ac:dyDescent="0.25">
      <c r="A8" s="35"/>
      <c r="B8" s="35"/>
      <c r="C8" s="35"/>
      <c r="D8" s="35"/>
      <c r="E8" s="35"/>
      <c r="F8" s="164" t="s">
        <v>155</v>
      </c>
    </row>
    <row r="9" spans="1:6" x14ac:dyDescent="0.25">
      <c r="A9" s="240" t="s">
        <v>228</v>
      </c>
      <c r="B9" s="240"/>
      <c r="C9" s="240"/>
      <c r="D9" s="240"/>
      <c r="E9" s="240"/>
      <c r="F9" s="240"/>
    </row>
    <row r="11" spans="1:6" ht="62.25" customHeight="1" x14ac:dyDescent="0.25">
      <c r="A11" s="237" t="s">
        <v>244</v>
      </c>
      <c r="B11" s="237"/>
      <c r="C11" s="237"/>
      <c r="D11" s="237"/>
      <c r="E11" s="237"/>
      <c r="F11" s="237"/>
    </row>
    <row r="12" spans="1:6" x14ac:dyDescent="0.25">
      <c r="F12" s="127" t="s">
        <v>181</v>
      </c>
    </row>
    <row r="13" spans="1:6" x14ac:dyDescent="0.25">
      <c r="A13" s="241" t="s">
        <v>68</v>
      </c>
      <c r="B13" s="243" t="s">
        <v>148</v>
      </c>
      <c r="C13" s="243"/>
      <c r="D13" s="243"/>
      <c r="E13" s="243"/>
      <c r="F13" s="244" t="s">
        <v>182</v>
      </c>
    </row>
    <row r="14" spans="1:6" ht="70.5" customHeight="1" x14ac:dyDescent="0.25">
      <c r="A14" s="242"/>
      <c r="B14" s="110" t="s">
        <v>223</v>
      </c>
      <c r="C14" s="111" t="s">
        <v>224</v>
      </c>
      <c r="D14" s="112" t="s">
        <v>225</v>
      </c>
      <c r="E14" s="111" t="s">
        <v>226</v>
      </c>
      <c r="F14" s="242"/>
    </row>
    <row r="15" spans="1:6" s="212" customFormat="1" ht="11.25" x14ac:dyDescent="0.2">
      <c r="A15" s="165">
        <v>1</v>
      </c>
      <c r="B15" s="165">
        <v>2</v>
      </c>
      <c r="C15" s="165">
        <v>3</v>
      </c>
      <c r="D15" s="165">
        <v>4</v>
      </c>
      <c r="E15" s="165">
        <v>5</v>
      </c>
      <c r="F15" s="165">
        <v>6</v>
      </c>
    </row>
    <row r="16" spans="1:6" x14ac:dyDescent="0.25">
      <c r="A16" s="56" t="s">
        <v>184</v>
      </c>
      <c r="B16" s="113" t="s">
        <v>69</v>
      </c>
      <c r="C16" s="114" t="s">
        <v>70</v>
      </c>
      <c r="D16" s="114" t="s">
        <v>71</v>
      </c>
      <c r="E16" s="114" t="s">
        <v>72</v>
      </c>
      <c r="F16" s="168">
        <f>F17+F25+F35+F42+F52</f>
        <v>6405482.6100000003</v>
      </c>
    </row>
    <row r="17" spans="1:6" ht="30" customHeight="1" x14ac:dyDescent="0.25">
      <c r="A17" s="47" t="s">
        <v>73</v>
      </c>
      <c r="B17" s="119" t="s">
        <v>69</v>
      </c>
      <c r="C17" s="120" t="s">
        <v>74</v>
      </c>
      <c r="D17" s="120" t="s">
        <v>71</v>
      </c>
      <c r="E17" s="120" t="s">
        <v>72</v>
      </c>
      <c r="F17" s="170">
        <f t="shared" ref="F17:F23" si="0">F18</f>
        <v>1273286.55</v>
      </c>
    </row>
    <row r="18" spans="1:6" ht="30" x14ac:dyDescent="0.25">
      <c r="A18" s="57" t="s">
        <v>75</v>
      </c>
      <c r="B18" s="118" t="s">
        <v>69</v>
      </c>
      <c r="C18" s="117" t="s">
        <v>74</v>
      </c>
      <c r="D18" s="117" t="s">
        <v>76</v>
      </c>
      <c r="E18" s="117" t="s">
        <v>72</v>
      </c>
      <c r="F18" s="171">
        <f t="shared" si="0"/>
        <v>1273286.55</v>
      </c>
    </row>
    <row r="19" spans="1:6" ht="30" x14ac:dyDescent="0.25">
      <c r="A19" s="57" t="s">
        <v>77</v>
      </c>
      <c r="B19" s="118" t="s">
        <v>69</v>
      </c>
      <c r="C19" s="117" t="s">
        <v>74</v>
      </c>
      <c r="D19" s="117" t="s">
        <v>78</v>
      </c>
      <c r="E19" s="117" t="s">
        <v>72</v>
      </c>
      <c r="F19" s="171">
        <f t="shared" si="0"/>
        <v>1273286.55</v>
      </c>
    </row>
    <row r="20" spans="1:6" x14ac:dyDescent="0.25">
      <c r="A20" s="57" t="s">
        <v>104</v>
      </c>
      <c r="B20" s="118" t="s">
        <v>69</v>
      </c>
      <c r="C20" s="117" t="s">
        <v>74</v>
      </c>
      <c r="D20" s="117" t="s">
        <v>146</v>
      </c>
      <c r="E20" s="117" t="s">
        <v>72</v>
      </c>
      <c r="F20" s="171">
        <f>F21</f>
        <v>1273286.55</v>
      </c>
    </row>
    <row r="21" spans="1:6" ht="30" x14ac:dyDescent="0.25">
      <c r="A21" s="57" t="s">
        <v>245</v>
      </c>
      <c r="B21" s="118" t="s">
        <v>69</v>
      </c>
      <c r="C21" s="117" t="s">
        <v>74</v>
      </c>
      <c r="D21" s="117" t="s">
        <v>247</v>
      </c>
      <c r="E21" s="117" t="s">
        <v>72</v>
      </c>
      <c r="F21" s="171">
        <f>F22</f>
        <v>1273286.55</v>
      </c>
    </row>
    <row r="22" spans="1:6" x14ac:dyDescent="0.25">
      <c r="A22" s="57" t="s">
        <v>79</v>
      </c>
      <c r="B22" s="118" t="s">
        <v>69</v>
      </c>
      <c r="C22" s="117" t="s">
        <v>74</v>
      </c>
      <c r="D22" s="117" t="s">
        <v>80</v>
      </c>
      <c r="E22" s="117" t="s">
        <v>72</v>
      </c>
      <c r="F22" s="171">
        <f t="shared" si="0"/>
        <v>1273286.55</v>
      </c>
    </row>
    <row r="23" spans="1:6" ht="60" x14ac:dyDescent="0.25">
      <c r="A23" s="57" t="s">
        <v>112</v>
      </c>
      <c r="B23" s="118" t="s">
        <v>69</v>
      </c>
      <c r="C23" s="117" t="s">
        <v>74</v>
      </c>
      <c r="D23" s="117" t="s">
        <v>80</v>
      </c>
      <c r="E23" s="117" t="s">
        <v>82</v>
      </c>
      <c r="F23" s="171">
        <f t="shared" si="0"/>
        <v>1273286.55</v>
      </c>
    </row>
    <row r="24" spans="1:6" ht="30" x14ac:dyDescent="0.25">
      <c r="A24" s="57" t="s">
        <v>151</v>
      </c>
      <c r="B24" s="118" t="s">
        <v>69</v>
      </c>
      <c r="C24" s="117" t="s">
        <v>74</v>
      </c>
      <c r="D24" s="117" t="s">
        <v>80</v>
      </c>
      <c r="E24" s="117" t="s">
        <v>84</v>
      </c>
      <c r="F24" s="216">
        <v>1273286.55</v>
      </c>
    </row>
    <row r="25" spans="1:6" ht="57" x14ac:dyDescent="0.25">
      <c r="A25" s="61" t="s">
        <v>85</v>
      </c>
      <c r="B25" s="119" t="s">
        <v>69</v>
      </c>
      <c r="C25" s="120" t="s">
        <v>86</v>
      </c>
      <c r="D25" s="120" t="s">
        <v>71</v>
      </c>
      <c r="E25" s="120" t="s">
        <v>72</v>
      </c>
      <c r="F25" s="170">
        <f>F26</f>
        <v>2495468.52</v>
      </c>
    </row>
    <row r="26" spans="1:6" ht="30" x14ac:dyDescent="0.25">
      <c r="A26" s="57" t="s">
        <v>75</v>
      </c>
      <c r="B26" s="118" t="s">
        <v>69</v>
      </c>
      <c r="C26" s="117" t="s">
        <v>86</v>
      </c>
      <c r="D26" s="117" t="s">
        <v>76</v>
      </c>
      <c r="E26" s="117" t="s">
        <v>72</v>
      </c>
      <c r="F26" s="171">
        <f>F27</f>
        <v>2495468.52</v>
      </c>
    </row>
    <row r="27" spans="1:6" ht="30" x14ac:dyDescent="0.25">
      <c r="A27" s="57" t="s">
        <v>77</v>
      </c>
      <c r="B27" s="118" t="s">
        <v>69</v>
      </c>
      <c r="C27" s="117" t="s">
        <v>86</v>
      </c>
      <c r="D27" s="117" t="s">
        <v>78</v>
      </c>
      <c r="E27" s="117" t="s">
        <v>72</v>
      </c>
      <c r="F27" s="171">
        <f>F28</f>
        <v>2495468.52</v>
      </c>
    </row>
    <row r="28" spans="1:6" x14ac:dyDescent="0.25">
      <c r="A28" s="57" t="s">
        <v>104</v>
      </c>
      <c r="B28" s="118" t="s">
        <v>69</v>
      </c>
      <c r="C28" s="117" t="s">
        <v>86</v>
      </c>
      <c r="D28" s="117" t="s">
        <v>146</v>
      </c>
      <c r="E28" s="117" t="s">
        <v>72</v>
      </c>
      <c r="F28" s="171">
        <f>F29</f>
        <v>2495468.52</v>
      </c>
    </row>
    <row r="29" spans="1:6" ht="30" x14ac:dyDescent="0.25">
      <c r="A29" s="57" t="s">
        <v>245</v>
      </c>
      <c r="B29" s="118" t="s">
        <v>69</v>
      </c>
      <c r="C29" s="117" t="s">
        <v>86</v>
      </c>
      <c r="D29" s="117" t="s">
        <v>247</v>
      </c>
      <c r="E29" s="117" t="s">
        <v>72</v>
      </c>
      <c r="F29" s="171">
        <f>F30</f>
        <v>2495468.52</v>
      </c>
    </row>
    <row r="30" spans="1:6" x14ac:dyDescent="0.25">
      <c r="A30" s="57" t="s">
        <v>87</v>
      </c>
      <c r="B30" s="118" t="s">
        <v>69</v>
      </c>
      <c r="C30" s="117" t="s">
        <v>86</v>
      </c>
      <c r="D30" s="117" t="s">
        <v>88</v>
      </c>
      <c r="E30" s="117" t="s">
        <v>72</v>
      </c>
      <c r="F30" s="171">
        <f>F31++F33</f>
        <v>2495468.52</v>
      </c>
    </row>
    <row r="31" spans="1:6" ht="60" x14ac:dyDescent="0.25">
      <c r="A31" s="57" t="s">
        <v>112</v>
      </c>
      <c r="B31" s="118" t="s">
        <v>69</v>
      </c>
      <c r="C31" s="117" t="s">
        <v>86</v>
      </c>
      <c r="D31" s="117" t="s">
        <v>88</v>
      </c>
      <c r="E31" s="117" t="s">
        <v>82</v>
      </c>
      <c r="F31" s="171">
        <f>F32</f>
        <v>2491424.48</v>
      </c>
    </row>
    <row r="32" spans="1:6" ht="30" x14ac:dyDescent="0.25">
      <c r="A32" s="57" t="s">
        <v>151</v>
      </c>
      <c r="B32" s="118" t="s">
        <v>69</v>
      </c>
      <c r="C32" s="117" t="s">
        <v>86</v>
      </c>
      <c r="D32" s="117" t="s">
        <v>88</v>
      </c>
      <c r="E32" s="117" t="s">
        <v>84</v>
      </c>
      <c r="F32" s="216">
        <v>2491424.48</v>
      </c>
    </row>
    <row r="33" spans="1:6" x14ac:dyDescent="0.25">
      <c r="A33" s="57" t="s">
        <v>92</v>
      </c>
      <c r="B33" s="118" t="s">
        <v>69</v>
      </c>
      <c r="C33" s="117" t="s">
        <v>86</v>
      </c>
      <c r="D33" s="117" t="s">
        <v>88</v>
      </c>
      <c r="E33" s="117" t="s">
        <v>93</v>
      </c>
      <c r="F33" s="171">
        <f>F34</f>
        <v>4044.04</v>
      </c>
    </row>
    <row r="34" spans="1:6" x14ac:dyDescent="0.25">
      <c r="A34" s="57" t="s">
        <v>94</v>
      </c>
      <c r="B34" s="118" t="s">
        <v>69</v>
      </c>
      <c r="C34" s="117" t="s">
        <v>86</v>
      </c>
      <c r="D34" s="117" t="s">
        <v>88</v>
      </c>
      <c r="E34" s="117" t="s">
        <v>95</v>
      </c>
      <c r="F34" s="216">
        <v>4044.04</v>
      </c>
    </row>
    <row r="35" spans="1:6" ht="42.75" x14ac:dyDescent="0.25">
      <c r="A35" s="213" t="s">
        <v>96</v>
      </c>
      <c r="B35" s="119" t="s">
        <v>69</v>
      </c>
      <c r="C35" s="120" t="s">
        <v>97</v>
      </c>
      <c r="D35" s="120" t="s">
        <v>71</v>
      </c>
      <c r="E35" s="120" t="s">
        <v>72</v>
      </c>
      <c r="F35" s="170">
        <f t="shared" ref="F35:F40" si="1">F36</f>
        <v>122000</v>
      </c>
    </row>
    <row r="36" spans="1:6" ht="30" x14ac:dyDescent="0.25">
      <c r="A36" s="57" t="s">
        <v>75</v>
      </c>
      <c r="B36" s="118" t="s">
        <v>69</v>
      </c>
      <c r="C36" s="117" t="s">
        <v>97</v>
      </c>
      <c r="D36" s="117" t="s">
        <v>76</v>
      </c>
      <c r="E36" s="117" t="s">
        <v>72</v>
      </c>
      <c r="F36" s="171">
        <f t="shared" si="1"/>
        <v>122000</v>
      </c>
    </row>
    <row r="37" spans="1:6" ht="30" x14ac:dyDescent="0.25">
      <c r="A37" s="57" t="s">
        <v>77</v>
      </c>
      <c r="B37" s="118" t="s">
        <v>69</v>
      </c>
      <c r="C37" s="117" t="s">
        <v>97</v>
      </c>
      <c r="D37" s="117" t="s">
        <v>78</v>
      </c>
      <c r="E37" s="117" t="s">
        <v>72</v>
      </c>
      <c r="F37" s="171">
        <f t="shared" si="1"/>
        <v>122000</v>
      </c>
    </row>
    <row r="38" spans="1:6" x14ac:dyDescent="0.25">
      <c r="A38" s="57" t="s">
        <v>104</v>
      </c>
      <c r="B38" s="118" t="s">
        <v>69</v>
      </c>
      <c r="C38" s="117" t="s">
        <v>97</v>
      </c>
      <c r="D38" s="117" t="s">
        <v>146</v>
      </c>
      <c r="E38" s="117" t="s">
        <v>72</v>
      </c>
      <c r="F38" s="171">
        <f t="shared" si="1"/>
        <v>122000</v>
      </c>
    </row>
    <row r="39" spans="1:6" ht="30" x14ac:dyDescent="0.25">
      <c r="A39" s="57" t="s">
        <v>246</v>
      </c>
      <c r="B39" s="118" t="s">
        <v>69</v>
      </c>
      <c r="C39" s="117" t="s">
        <v>97</v>
      </c>
      <c r="D39" s="117" t="s">
        <v>99</v>
      </c>
      <c r="E39" s="117" t="s">
        <v>72</v>
      </c>
      <c r="F39" s="171">
        <f t="shared" si="1"/>
        <v>122000</v>
      </c>
    </row>
    <row r="40" spans="1:6" x14ac:dyDescent="0.25">
      <c r="A40" s="57" t="s">
        <v>98</v>
      </c>
      <c r="B40" s="118" t="s">
        <v>69</v>
      </c>
      <c r="C40" s="117" t="s">
        <v>97</v>
      </c>
      <c r="D40" s="117" t="s">
        <v>99</v>
      </c>
      <c r="E40" s="117" t="s">
        <v>100</v>
      </c>
      <c r="F40" s="171">
        <f t="shared" si="1"/>
        <v>122000</v>
      </c>
    </row>
    <row r="41" spans="1:6" x14ac:dyDescent="0.25">
      <c r="A41" s="58" t="s">
        <v>65</v>
      </c>
      <c r="B41" s="214" t="s">
        <v>69</v>
      </c>
      <c r="C41" s="215" t="s">
        <v>97</v>
      </c>
      <c r="D41" s="215" t="s">
        <v>99</v>
      </c>
      <c r="E41" s="215" t="s">
        <v>101</v>
      </c>
      <c r="F41" s="217">
        <v>122000</v>
      </c>
    </row>
    <row r="42" spans="1:6" x14ac:dyDescent="0.25">
      <c r="A42" s="65" t="s">
        <v>102</v>
      </c>
      <c r="B42" s="115" t="s">
        <v>69</v>
      </c>
      <c r="C42" s="115" t="s">
        <v>103</v>
      </c>
      <c r="D42" s="116" t="s">
        <v>71</v>
      </c>
      <c r="E42" s="115" t="s">
        <v>72</v>
      </c>
      <c r="F42" s="172">
        <f t="shared" ref="F42:F44" si="2">F43</f>
        <v>540000</v>
      </c>
    </row>
    <row r="43" spans="1:6" ht="30" x14ac:dyDescent="0.25">
      <c r="A43" s="67" t="s">
        <v>75</v>
      </c>
      <c r="B43" s="32" t="s">
        <v>69</v>
      </c>
      <c r="C43" s="32" t="s">
        <v>103</v>
      </c>
      <c r="D43" s="32">
        <v>9900000000</v>
      </c>
      <c r="E43" s="33" t="s">
        <v>72</v>
      </c>
      <c r="F43" s="173">
        <f t="shared" si="2"/>
        <v>540000</v>
      </c>
    </row>
    <row r="44" spans="1:6" ht="30" x14ac:dyDescent="0.25">
      <c r="A44" s="67" t="s">
        <v>77</v>
      </c>
      <c r="B44" s="32" t="s">
        <v>69</v>
      </c>
      <c r="C44" s="32" t="s">
        <v>103</v>
      </c>
      <c r="D44" s="32">
        <v>9990000000</v>
      </c>
      <c r="E44" s="33" t="s">
        <v>72</v>
      </c>
      <c r="F44" s="173">
        <f t="shared" si="2"/>
        <v>540000</v>
      </c>
    </row>
    <row r="45" spans="1:6" x14ac:dyDescent="0.25">
      <c r="A45" s="31" t="s">
        <v>104</v>
      </c>
      <c r="B45" s="32" t="s">
        <v>69</v>
      </c>
      <c r="C45" s="32" t="s">
        <v>103</v>
      </c>
      <c r="D45" s="32">
        <v>9999900000</v>
      </c>
      <c r="E45" s="117" t="s">
        <v>72</v>
      </c>
      <c r="F45" s="173">
        <f>F46+F49</f>
        <v>540000</v>
      </c>
    </row>
    <row r="46" spans="1:6" x14ac:dyDescent="0.25">
      <c r="A46" s="31" t="s">
        <v>105</v>
      </c>
      <c r="B46" s="32" t="s">
        <v>69</v>
      </c>
      <c r="C46" s="32" t="s">
        <v>103</v>
      </c>
      <c r="D46" s="32">
        <v>9999910030</v>
      </c>
      <c r="E46" s="117" t="s">
        <v>72</v>
      </c>
      <c r="F46" s="173">
        <f>F47</f>
        <v>270000</v>
      </c>
    </row>
    <row r="47" spans="1:6" x14ac:dyDescent="0.25">
      <c r="A47" s="31" t="s">
        <v>92</v>
      </c>
      <c r="B47" s="32" t="s">
        <v>69</v>
      </c>
      <c r="C47" s="32" t="s">
        <v>103</v>
      </c>
      <c r="D47" s="32">
        <v>9999910030</v>
      </c>
      <c r="E47" s="32">
        <v>800</v>
      </c>
      <c r="F47" s="173">
        <f>F48</f>
        <v>270000</v>
      </c>
    </row>
    <row r="48" spans="1:6" x14ac:dyDescent="0.25">
      <c r="A48" s="31" t="s">
        <v>106</v>
      </c>
      <c r="B48" s="32" t="s">
        <v>69</v>
      </c>
      <c r="C48" s="32" t="s">
        <v>103</v>
      </c>
      <c r="D48" s="32">
        <v>9999910030</v>
      </c>
      <c r="E48" s="32">
        <v>880</v>
      </c>
      <c r="F48" s="218">
        <v>270000</v>
      </c>
    </row>
    <row r="49" spans="1:6" x14ac:dyDescent="0.25">
      <c r="A49" s="31" t="s">
        <v>186</v>
      </c>
      <c r="B49" s="32" t="s">
        <v>69</v>
      </c>
      <c r="C49" s="32" t="s">
        <v>103</v>
      </c>
      <c r="D49" s="32" t="s">
        <v>187</v>
      </c>
      <c r="E49" s="117" t="s">
        <v>72</v>
      </c>
      <c r="F49" s="173">
        <f>F50</f>
        <v>270000</v>
      </c>
    </row>
    <row r="50" spans="1:6" x14ac:dyDescent="0.25">
      <c r="A50" s="31" t="s">
        <v>92</v>
      </c>
      <c r="B50" s="32" t="s">
        <v>69</v>
      </c>
      <c r="C50" s="32" t="s">
        <v>103</v>
      </c>
      <c r="D50" s="32" t="s">
        <v>187</v>
      </c>
      <c r="E50" s="32">
        <v>800</v>
      </c>
      <c r="F50" s="173">
        <f>F51</f>
        <v>270000</v>
      </c>
    </row>
    <row r="51" spans="1:6" x14ac:dyDescent="0.25">
      <c r="A51" s="31" t="s">
        <v>106</v>
      </c>
      <c r="B51" s="32" t="s">
        <v>69</v>
      </c>
      <c r="C51" s="32" t="s">
        <v>103</v>
      </c>
      <c r="D51" s="32" t="s">
        <v>187</v>
      </c>
      <c r="E51" s="32">
        <v>880</v>
      </c>
      <c r="F51" s="218">
        <v>270000</v>
      </c>
    </row>
    <row r="52" spans="1:6" ht="15" customHeight="1" x14ac:dyDescent="0.25">
      <c r="A52" s="68" t="s">
        <v>107</v>
      </c>
      <c r="B52" s="113" t="s">
        <v>69</v>
      </c>
      <c r="C52" s="113" t="s">
        <v>108</v>
      </c>
      <c r="D52" s="113" t="s">
        <v>71</v>
      </c>
      <c r="E52" s="113" t="s">
        <v>72</v>
      </c>
      <c r="F52" s="168">
        <f>F55</f>
        <v>1974727.54</v>
      </c>
    </row>
    <row r="53" spans="1:6" ht="87" customHeight="1" x14ac:dyDescent="0.25">
      <c r="A53" s="179" t="s">
        <v>192</v>
      </c>
      <c r="B53" s="118" t="s">
        <v>69</v>
      </c>
      <c r="C53" s="118" t="s">
        <v>108</v>
      </c>
      <c r="D53" s="119" t="s">
        <v>109</v>
      </c>
      <c r="E53" s="118" t="s">
        <v>72</v>
      </c>
      <c r="F53" s="168">
        <f>F54</f>
        <v>1974727.54</v>
      </c>
    </row>
    <row r="54" spans="1:6" ht="90" x14ac:dyDescent="0.25">
      <c r="A54" s="59" t="s">
        <v>193</v>
      </c>
      <c r="B54" s="118" t="s">
        <v>69</v>
      </c>
      <c r="C54" s="118" t="s">
        <v>108</v>
      </c>
      <c r="D54" s="118" t="s">
        <v>110</v>
      </c>
      <c r="E54" s="118" t="s">
        <v>72</v>
      </c>
      <c r="F54" s="169">
        <f>F55</f>
        <v>1974727.54</v>
      </c>
    </row>
    <row r="55" spans="1:6" ht="75" x14ac:dyDescent="0.25">
      <c r="A55" s="60" t="s">
        <v>198</v>
      </c>
      <c r="B55" s="118" t="s">
        <v>69</v>
      </c>
      <c r="C55" s="118" t="s">
        <v>108</v>
      </c>
      <c r="D55" s="118" t="s">
        <v>111</v>
      </c>
      <c r="E55" s="118" t="s">
        <v>72</v>
      </c>
      <c r="F55" s="169">
        <f>F56+F58</f>
        <v>1974727.54</v>
      </c>
    </row>
    <row r="56" spans="1:6" ht="60" x14ac:dyDescent="0.25">
      <c r="A56" s="60" t="s">
        <v>112</v>
      </c>
      <c r="B56" s="118" t="s">
        <v>69</v>
      </c>
      <c r="C56" s="118" t="s">
        <v>108</v>
      </c>
      <c r="D56" s="118" t="s">
        <v>111</v>
      </c>
      <c r="E56" s="118" t="s">
        <v>82</v>
      </c>
      <c r="F56" s="169">
        <f>F57</f>
        <v>827928.41</v>
      </c>
    </row>
    <row r="57" spans="1:6" x14ac:dyDescent="0.25">
      <c r="A57" s="48" t="s">
        <v>113</v>
      </c>
      <c r="B57" s="118" t="s">
        <v>69</v>
      </c>
      <c r="C57" s="118" t="s">
        <v>108</v>
      </c>
      <c r="D57" s="118" t="s">
        <v>111</v>
      </c>
      <c r="E57" s="118" t="s">
        <v>114</v>
      </c>
      <c r="F57" s="216">
        <v>827928.41</v>
      </c>
    </row>
    <row r="58" spans="1:6" ht="30" x14ac:dyDescent="0.25">
      <c r="A58" s="57" t="s">
        <v>185</v>
      </c>
      <c r="B58" s="118" t="s">
        <v>69</v>
      </c>
      <c r="C58" s="118" t="s">
        <v>108</v>
      </c>
      <c r="D58" s="118" t="s">
        <v>111</v>
      </c>
      <c r="E58" s="118" t="s">
        <v>89</v>
      </c>
      <c r="F58" s="169">
        <f>F59</f>
        <v>1146799.1299999999</v>
      </c>
    </row>
    <row r="59" spans="1:6" ht="30" x14ac:dyDescent="0.25">
      <c r="A59" s="57" t="s">
        <v>90</v>
      </c>
      <c r="B59" s="118" t="s">
        <v>69</v>
      </c>
      <c r="C59" s="118" t="s">
        <v>108</v>
      </c>
      <c r="D59" s="118" t="s">
        <v>111</v>
      </c>
      <c r="E59" s="118" t="s">
        <v>91</v>
      </c>
      <c r="F59" s="216">
        <v>1146799.1299999999</v>
      </c>
    </row>
    <row r="60" spans="1:6" x14ac:dyDescent="0.25">
      <c r="A60" s="61" t="s">
        <v>149</v>
      </c>
      <c r="B60" s="119" t="s">
        <v>74</v>
      </c>
      <c r="C60" s="120" t="s">
        <v>70</v>
      </c>
      <c r="D60" s="120" t="s">
        <v>71</v>
      </c>
      <c r="E60" s="120" t="s">
        <v>72</v>
      </c>
      <c r="F60" s="170">
        <f>F61</f>
        <v>342140</v>
      </c>
    </row>
    <row r="61" spans="1:6" x14ac:dyDescent="0.25">
      <c r="A61" s="61" t="s">
        <v>115</v>
      </c>
      <c r="B61" s="119" t="s">
        <v>74</v>
      </c>
      <c r="C61" s="120" t="s">
        <v>116</v>
      </c>
      <c r="D61" s="120" t="s">
        <v>71</v>
      </c>
      <c r="E61" s="120" t="s">
        <v>72</v>
      </c>
      <c r="F61" s="170">
        <f>F62</f>
        <v>342140</v>
      </c>
    </row>
    <row r="62" spans="1:6" ht="30" x14ac:dyDescent="0.25">
      <c r="A62" s="60" t="s">
        <v>75</v>
      </c>
      <c r="B62" s="118" t="s">
        <v>74</v>
      </c>
      <c r="C62" s="117" t="s">
        <v>116</v>
      </c>
      <c r="D62" s="117" t="s">
        <v>76</v>
      </c>
      <c r="E62" s="117" t="s">
        <v>72</v>
      </c>
      <c r="F62" s="171">
        <f>F63</f>
        <v>342140</v>
      </c>
    </row>
    <row r="63" spans="1:6" ht="30" x14ac:dyDescent="0.25">
      <c r="A63" s="60" t="s">
        <v>77</v>
      </c>
      <c r="B63" s="118" t="s">
        <v>74</v>
      </c>
      <c r="C63" s="117" t="s">
        <v>116</v>
      </c>
      <c r="D63" s="117" t="s">
        <v>78</v>
      </c>
      <c r="E63" s="117" t="s">
        <v>72</v>
      </c>
      <c r="F63" s="171">
        <f>F64</f>
        <v>342140</v>
      </c>
    </row>
    <row r="64" spans="1:6" x14ac:dyDescent="0.25">
      <c r="A64" s="166" t="s">
        <v>104</v>
      </c>
      <c r="B64" s="167" t="s">
        <v>74</v>
      </c>
      <c r="C64" s="167" t="s">
        <v>116</v>
      </c>
      <c r="D64" s="167">
        <v>9999900000</v>
      </c>
      <c r="E64" s="117" t="s">
        <v>72</v>
      </c>
      <c r="F64" s="171">
        <f>F65</f>
        <v>342140</v>
      </c>
    </row>
    <row r="65" spans="1:6" ht="30" x14ac:dyDescent="0.25">
      <c r="A65" s="60" t="s">
        <v>117</v>
      </c>
      <c r="B65" s="118" t="s">
        <v>74</v>
      </c>
      <c r="C65" s="117" t="s">
        <v>116</v>
      </c>
      <c r="D65" s="117" t="s">
        <v>118</v>
      </c>
      <c r="E65" s="117" t="s">
        <v>72</v>
      </c>
      <c r="F65" s="171">
        <f>F67</f>
        <v>342140</v>
      </c>
    </row>
    <row r="66" spans="1:6" ht="60" x14ac:dyDescent="0.25">
      <c r="A66" s="57" t="s">
        <v>112</v>
      </c>
      <c r="B66" s="118" t="s">
        <v>74</v>
      </c>
      <c r="C66" s="117" t="s">
        <v>116</v>
      </c>
      <c r="D66" s="117" t="s">
        <v>118</v>
      </c>
      <c r="E66" s="117" t="s">
        <v>82</v>
      </c>
      <c r="F66" s="171">
        <f>F67</f>
        <v>342140</v>
      </c>
    </row>
    <row r="67" spans="1:6" ht="30" x14ac:dyDescent="0.25">
      <c r="A67" s="57" t="s">
        <v>151</v>
      </c>
      <c r="B67" s="118" t="s">
        <v>74</v>
      </c>
      <c r="C67" s="117" t="s">
        <v>116</v>
      </c>
      <c r="D67" s="117" t="s">
        <v>118</v>
      </c>
      <c r="E67" s="117" t="s">
        <v>84</v>
      </c>
      <c r="F67" s="216">
        <v>342140</v>
      </c>
    </row>
    <row r="68" spans="1:6" ht="28.5" x14ac:dyDescent="0.25">
      <c r="A68" s="64" t="s">
        <v>190</v>
      </c>
      <c r="B68" s="113" t="s">
        <v>116</v>
      </c>
      <c r="C68" s="114" t="s">
        <v>70</v>
      </c>
      <c r="D68" s="114" t="s">
        <v>71</v>
      </c>
      <c r="E68" s="114" t="s">
        <v>72</v>
      </c>
      <c r="F68" s="168">
        <f t="shared" ref="F68:F73" si="3">F69</f>
        <v>65000</v>
      </c>
    </row>
    <row r="69" spans="1:6" x14ac:dyDescent="0.25">
      <c r="A69" s="47" t="s">
        <v>119</v>
      </c>
      <c r="B69" s="119" t="s">
        <v>116</v>
      </c>
      <c r="C69" s="120" t="s">
        <v>120</v>
      </c>
      <c r="D69" s="120" t="s">
        <v>71</v>
      </c>
      <c r="E69" s="120" t="s">
        <v>72</v>
      </c>
      <c r="F69" s="168">
        <f t="shared" si="3"/>
        <v>65000</v>
      </c>
    </row>
    <row r="70" spans="1:6" ht="42.75" customHeight="1" x14ac:dyDescent="0.25">
      <c r="A70" s="69" t="s">
        <v>231</v>
      </c>
      <c r="B70" s="118" t="s">
        <v>116</v>
      </c>
      <c r="C70" s="117" t="s">
        <v>120</v>
      </c>
      <c r="D70" s="120" t="s">
        <v>121</v>
      </c>
      <c r="E70" s="117" t="s">
        <v>72</v>
      </c>
      <c r="F70" s="168">
        <f t="shared" si="3"/>
        <v>65000</v>
      </c>
    </row>
    <row r="71" spans="1:6" ht="75" x14ac:dyDescent="0.25">
      <c r="A71" s="60" t="s">
        <v>232</v>
      </c>
      <c r="B71" s="118" t="s">
        <v>116</v>
      </c>
      <c r="C71" s="117" t="s">
        <v>120</v>
      </c>
      <c r="D71" s="117" t="s">
        <v>142</v>
      </c>
      <c r="E71" s="117" t="s">
        <v>72</v>
      </c>
      <c r="F71" s="169">
        <f t="shared" si="3"/>
        <v>65000</v>
      </c>
    </row>
    <row r="72" spans="1:6" ht="30" x14ac:dyDescent="0.25">
      <c r="A72" s="60" t="s">
        <v>122</v>
      </c>
      <c r="B72" s="118" t="s">
        <v>116</v>
      </c>
      <c r="C72" s="117" t="s">
        <v>120</v>
      </c>
      <c r="D72" s="117" t="s">
        <v>123</v>
      </c>
      <c r="E72" s="117" t="s">
        <v>72</v>
      </c>
      <c r="F72" s="169">
        <f t="shared" si="3"/>
        <v>65000</v>
      </c>
    </row>
    <row r="73" spans="1:6" ht="30" x14ac:dyDescent="0.25">
      <c r="A73" s="57" t="s">
        <v>185</v>
      </c>
      <c r="B73" s="118" t="s">
        <v>116</v>
      </c>
      <c r="C73" s="117" t="s">
        <v>120</v>
      </c>
      <c r="D73" s="117" t="s">
        <v>123</v>
      </c>
      <c r="E73" s="117" t="s">
        <v>89</v>
      </c>
      <c r="F73" s="169">
        <f t="shared" si="3"/>
        <v>65000</v>
      </c>
    </row>
    <row r="74" spans="1:6" ht="30" x14ac:dyDescent="0.25">
      <c r="A74" s="57" t="s">
        <v>90</v>
      </c>
      <c r="B74" s="118" t="s">
        <v>116</v>
      </c>
      <c r="C74" s="117" t="s">
        <v>120</v>
      </c>
      <c r="D74" s="117" t="s">
        <v>123</v>
      </c>
      <c r="E74" s="117" t="s">
        <v>91</v>
      </c>
      <c r="F74" s="216">
        <v>65000</v>
      </c>
    </row>
    <row r="75" spans="1:6" x14ac:dyDescent="0.25">
      <c r="A75" s="64" t="s">
        <v>191</v>
      </c>
      <c r="B75" s="113" t="s">
        <v>124</v>
      </c>
      <c r="C75" s="114" t="s">
        <v>70</v>
      </c>
      <c r="D75" s="114" t="s">
        <v>71</v>
      </c>
      <c r="E75" s="113" t="s">
        <v>72</v>
      </c>
      <c r="F75" s="168">
        <f>F76</f>
        <v>4174092.28</v>
      </c>
    </row>
    <row r="76" spans="1:6" x14ac:dyDescent="0.25">
      <c r="A76" s="64" t="s">
        <v>125</v>
      </c>
      <c r="B76" s="113" t="s">
        <v>124</v>
      </c>
      <c r="C76" s="114" t="s">
        <v>116</v>
      </c>
      <c r="D76" s="114" t="s">
        <v>71</v>
      </c>
      <c r="E76" s="114" t="s">
        <v>72</v>
      </c>
      <c r="F76" s="168">
        <f>F91+F86+F77</f>
        <v>4174092.28</v>
      </c>
    </row>
    <row r="77" spans="1:6" ht="57" x14ac:dyDescent="0.25">
      <c r="A77" s="219" t="s">
        <v>233</v>
      </c>
      <c r="B77" s="220" t="s">
        <v>124</v>
      </c>
      <c r="C77" s="221" t="s">
        <v>116</v>
      </c>
      <c r="D77" s="222" t="s">
        <v>215</v>
      </c>
      <c r="E77" s="221" t="s">
        <v>72</v>
      </c>
      <c r="F77" s="223">
        <f>F78</f>
        <v>3266023.59</v>
      </c>
    </row>
    <row r="78" spans="1:6" ht="60" x14ac:dyDescent="0.25">
      <c r="A78" s="174" t="s">
        <v>234</v>
      </c>
      <c r="B78" s="175" t="s">
        <v>124</v>
      </c>
      <c r="C78" s="176" t="s">
        <v>116</v>
      </c>
      <c r="D78" s="177" t="s">
        <v>216</v>
      </c>
      <c r="E78" s="176" t="s">
        <v>72</v>
      </c>
      <c r="F78" s="178">
        <f>F79</f>
        <v>3266023.59</v>
      </c>
    </row>
    <row r="79" spans="1:6" ht="60" customHeight="1" x14ac:dyDescent="0.25">
      <c r="A79" s="174" t="s">
        <v>235</v>
      </c>
      <c r="B79" s="175" t="s">
        <v>124</v>
      </c>
      <c r="C79" s="176" t="s">
        <v>116</v>
      </c>
      <c r="D79" s="177" t="s">
        <v>217</v>
      </c>
      <c r="E79" s="176" t="s">
        <v>72</v>
      </c>
      <c r="F79" s="178">
        <f>F80+F83</f>
        <v>3266023.59</v>
      </c>
    </row>
    <row r="80" spans="1:6" ht="45" x14ac:dyDescent="0.25">
      <c r="A80" s="174" t="s">
        <v>218</v>
      </c>
      <c r="B80" s="175" t="s">
        <v>124</v>
      </c>
      <c r="C80" s="176" t="s">
        <v>116</v>
      </c>
      <c r="D80" s="177" t="s">
        <v>219</v>
      </c>
      <c r="E80" s="176" t="s">
        <v>72</v>
      </c>
      <c r="F80" s="178">
        <f>F81</f>
        <v>3199742.75</v>
      </c>
    </row>
    <row r="81" spans="1:6" ht="30" x14ac:dyDescent="0.25">
      <c r="A81" s="174" t="s">
        <v>185</v>
      </c>
      <c r="B81" s="175" t="s">
        <v>124</v>
      </c>
      <c r="C81" s="176" t="s">
        <v>116</v>
      </c>
      <c r="D81" s="177" t="s">
        <v>219</v>
      </c>
      <c r="E81" s="176">
        <v>200</v>
      </c>
      <c r="F81" s="178">
        <f>F82</f>
        <v>3199742.75</v>
      </c>
    </row>
    <row r="82" spans="1:6" ht="30" x14ac:dyDescent="0.25">
      <c r="A82" s="174" t="s">
        <v>90</v>
      </c>
      <c r="B82" s="175" t="s">
        <v>124</v>
      </c>
      <c r="C82" s="176" t="s">
        <v>116</v>
      </c>
      <c r="D82" s="177" t="s">
        <v>219</v>
      </c>
      <c r="E82" s="176">
        <v>240</v>
      </c>
      <c r="F82" s="224">
        <v>3199742.75</v>
      </c>
    </row>
    <row r="83" spans="1:6" ht="90" x14ac:dyDescent="0.25">
      <c r="A83" s="174" t="s">
        <v>220</v>
      </c>
      <c r="B83" s="175" t="s">
        <v>124</v>
      </c>
      <c r="C83" s="176" t="s">
        <v>116</v>
      </c>
      <c r="D83" s="177" t="s">
        <v>221</v>
      </c>
      <c r="E83" s="176" t="s">
        <v>72</v>
      </c>
      <c r="F83" s="178">
        <f>F84</f>
        <v>66280.84</v>
      </c>
    </row>
    <row r="84" spans="1:6" ht="30" x14ac:dyDescent="0.25">
      <c r="A84" s="174" t="s">
        <v>185</v>
      </c>
      <c r="B84" s="175" t="s">
        <v>124</v>
      </c>
      <c r="C84" s="176" t="s">
        <v>116</v>
      </c>
      <c r="D84" s="177" t="s">
        <v>221</v>
      </c>
      <c r="E84" s="176">
        <v>200</v>
      </c>
      <c r="F84" s="178">
        <f>F85</f>
        <v>66280.84</v>
      </c>
    </row>
    <row r="85" spans="1:6" ht="30" x14ac:dyDescent="0.25">
      <c r="A85" s="174" t="s">
        <v>90</v>
      </c>
      <c r="B85" s="175" t="s">
        <v>124</v>
      </c>
      <c r="C85" s="176" t="s">
        <v>116</v>
      </c>
      <c r="D85" s="177" t="s">
        <v>221</v>
      </c>
      <c r="E85" s="176">
        <v>240</v>
      </c>
      <c r="F85" s="224">
        <v>66280.84</v>
      </c>
    </row>
    <row r="86" spans="1:6" ht="42.75" x14ac:dyDescent="0.25">
      <c r="A86" s="61" t="s">
        <v>236</v>
      </c>
      <c r="B86" s="118" t="s">
        <v>124</v>
      </c>
      <c r="C86" s="117" t="s">
        <v>116</v>
      </c>
      <c r="D86" s="120" t="s">
        <v>129</v>
      </c>
      <c r="E86" s="117" t="s">
        <v>72</v>
      </c>
      <c r="F86" s="170">
        <f>F87</f>
        <v>213166</v>
      </c>
    </row>
    <row r="87" spans="1:6" ht="45" x14ac:dyDescent="0.25">
      <c r="A87" s="57" t="s">
        <v>237</v>
      </c>
      <c r="B87" s="118" t="s">
        <v>124</v>
      </c>
      <c r="C87" s="117" t="s">
        <v>116</v>
      </c>
      <c r="D87" s="117" t="s">
        <v>130</v>
      </c>
      <c r="E87" s="117" t="s">
        <v>72</v>
      </c>
      <c r="F87" s="171">
        <f>F88</f>
        <v>213166</v>
      </c>
    </row>
    <row r="88" spans="1:6" ht="30" x14ac:dyDescent="0.25">
      <c r="A88" s="57" t="s">
        <v>131</v>
      </c>
      <c r="B88" s="118" t="s">
        <v>124</v>
      </c>
      <c r="C88" s="117" t="s">
        <v>116</v>
      </c>
      <c r="D88" s="117" t="s">
        <v>132</v>
      </c>
      <c r="E88" s="117" t="s">
        <v>72</v>
      </c>
      <c r="F88" s="171">
        <f>F89</f>
        <v>213166</v>
      </c>
    </row>
    <row r="89" spans="1:6" ht="30" x14ac:dyDescent="0.25">
      <c r="A89" s="57" t="s">
        <v>185</v>
      </c>
      <c r="B89" s="118" t="s">
        <v>124</v>
      </c>
      <c r="C89" s="117" t="s">
        <v>116</v>
      </c>
      <c r="D89" s="117" t="s">
        <v>132</v>
      </c>
      <c r="E89" s="117" t="s">
        <v>89</v>
      </c>
      <c r="F89" s="171">
        <f>F90</f>
        <v>213166</v>
      </c>
    </row>
    <row r="90" spans="1:6" ht="30" x14ac:dyDescent="0.25">
      <c r="A90" s="57" t="s">
        <v>90</v>
      </c>
      <c r="B90" s="118" t="s">
        <v>124</v>
      </c>
      <c r="C90" s="117" t="s">
        <v>116</v>
      </c>
      <c r="D90" s="117" t="s">
        <v>132</v>
      </c>
      <c r="E90" s="117" t="s">
        <v>91</v>
      </c>
      <c r="F90" s="216">
        <v>213166</v>
      </c>
    </row>
    <row r="91" spans="1:6" ht="42.75" x14ac:dyDescent="0.25">
      <c r="A91" s="69" t="s">
        <v>238</v>
      </c>
      <c r="B91" s="118" t="s">
        <v>124</v>
      </c>
      <c r="C91" s="117" t="s">
        <v>116</v>
      </c>
      <c r="D91" s="120" t="s">
        <v>126</v>
      </c>
      <c r="E91" s="117" t="s">
        <v>72</v>
      </c>
      <c r="F91" s="168">
        <f>F92</f>
        <v>694902.69</v>
      </c>
    </row>
    <row r="92" spans="1:6" ht="45" x14ac:dyDescent="0.25">
      <c r="A92" s="60" t="s">
        <v>239</v>
      </c>
      <c r="B92" s="118" t="s">
        <v>124</v>
      </c>
      <c r="C92" s="117" t="s">
        <v>116</v>
      </c>
      <c r="D92" s="117" t="s">
        <v>127</v>
      </c>
      <c r="E92" s="117" t="s">
        <v>72</v>
      </c>
      <c r="F92" s="169">
        <f>F93</f>
        <v>694902.69</v>
      </c>
    </row>
    <row r="93" spans="1:6" x14ac:dyDescent="0.25">
      <c r="A93" s="60" t="s">
        <v>194</v>
      </c>
      <c r="B93" s="118" t="s">
        <v>124</v>
      </c>
      <c r="C93" s="117" t="s">
        <v>116</v>
      </c>
      <c r="D93" s="117" t="s">
        <v>128</v>
      </c>
      <c r="E93" s="117" t="s">
        <v>72</v>
      </c>
      <c r="F93" s="169">
        <f>F94</f>
        <v>694902.69</v>
      </c>
    </row>
    <row r="94" spans="1:6" ht="30" x14ac:dyDescent="0.25">
      <c r="A94" s="57" t="s">
        <v>185</v>
      </c>
      <c r="B94" s="118" t="s">
        <v>124</v>
      </c>
      <c r="C94" s="117" t="s">
        <v>116</v>
      </c>
      <c r="D94" s="117" t="s">
        <v>128</v>
      </c>
      <c r="E94" s="117" t="s">
        <v>89</v>
      </c>
      <c r="F94" s="169">
        <f>F95</f>
        <v>694902.69</v>
      </c>
    </row>
    <row r="95" spans="1:6" ht="30" x14ac:dyDescent="0.25">
      <c r="A95" s="57" t="s">
        <v>90</v>
      </c>
      <c r="B95" s="118" t="s">
        <v>124</v>
      </c>
      <c r="C95" s="117" t="s">
        <v>116</v>
      </c>
      <c r="D95" s="117" t="s">
        <v>128</v>
      </c>
      <c r="E95" s="117" t="s">
        <v>91</v>
      </c>
      <c r="F95" s="216">
        <v>694902.69</v>
      </c>
    </row>
    <row r="96" spans="1:6" x14ac:dyDescent="0.25">
      <c r="A96" s="70" t="s">
        <v>195</v>
      </c>
      <c r="B96" s="113" t="s">
        <v>133</v>
      </c>
      <c r="C96" s="121" t="s">
        <v>70</v>
      </c>
      <c r="D96" s="121" t="s">
        <v>71</v>
      </c>
      <c r="E96" s="121" t="s">
        <v>72</v>
      </c>
      <c r="F96" s="168">
        <f>F97</f>
        <v>2029306.6800000002</v>
      </c>
    </row>
    <row r="97" spans="1:6" x14ac:dyDescent="0.25">
      <c r="A97" s="72" t="s">
        <v>134</v>
      </c>
      <c r="B97" s="119" t="s">
        <v>133</v>
      </c>
      <c r="C97" s="122" t="s">
        <v>69</v>
      </c>
      <c r="D97" s="122" t="s">
        <v>71</v>
      </c>
      <c r="E97" s="122" t="s">
        <v>72</v>
      </c>
      <c r="F97" s="168">
        <f>F98</f>
        <v>2029306.6800000002</v>
      </c>
    </row>
    <row r="98" spans="1:6" ht="28.5" customHeight="1" x14ac:dyDescent="0.25">
      <c r="A98" s="69" t="s">
        <v>196</v>
      </c>
      <c r="B98" s="118" t="s">
        <v>133</v>
      </c>
      <c r="C98" s="123" t="s">
        <v>69</v>
      </c>
      <c r="D98" s="122" t="s">
        <v>135</v>
      </c>
      <c r="E98" s="123" t="s">
        <v>72</v>
      </c>
      <c r="F98" s="168">
        <f>F101+F103</f>
        <v>2029306.6800000002</v>
      </c>
    </row>
    <row r="99" spans="1:6" ht="30" customHeight="1" x14ac:dyDescent="0.25">
      <c r="A99" s="60" t="s">
        <v>197</v>
      </c>
      <c r="B99" s="118" t="s">
        <v>133</v>
      </c>
      <c r="C99" s="123" t="s">
        <v>69</v>
      </c>
      <c r="D99" s="123" t="s">
        <v>136</v>
      </c>
      <c r="E99" s="123" t="s">
        <v>72</v>
      </c>
      <c r="F99" s="169">
        <f>F100</f>
        <v>2029306.6800000002</v>
      </c>
    </row>
    <row r="100" spans="1:6" x14ac:dyDescent="0.25">
      <c r="A100" s="60" t="s">
        <v>137</v>
      </c>
      <c r="B100" s="118" t="s">
        <v>133</v>
      </c>
      <c r="C100" s="123" t="s">
        <v>69</v>
      </c>
      <c r="D100" s="123" t="s">
        <v>138</v>
      </c>
      <c r="E100" s="123" t="s">
        <v>72</v>
      </c>
      <c r="F100" s="169">
        <f>F101+F103</f>
        <v>2029306.6800000002</v>
      </c>
    </row>
    <row r="101" spans="1:6" ht="60" x14ac:dyDescent="0.25">
      <c r="A101" s="73" t="s">
        <v>112</v>
      </c>
      <c r="B101" s="124" t="s">
        <v>133</v>
      </c>
      <c r="C101" s="123" t="s">
        <v>69</v>
      </c>
      <c r="D101" s="123" t="s">
        <v>138</v>
      </c>
      <c r="E101" s="123" t="s">
        <v>82</v>
      </c>
      <c r="F101" s="169">
        <f>F102</f>
        <v>1292071.82</v>
      </c>
    </row>
    <row r="102" spans="1:6" x14ac:dyDescent="0.25">
      <c r="A102" s="73" t="s">
        <v>113</v>
      </c>
      <c r="B102" s="124" t="s">
        <v>133</v>
      </c>
      <c r="C102" s="123" t="s">
        <v>69</v>
      </c>
      <c r="D102" s="123" t="s">
        <v>138</v>
      </c>
      <c r="E102" s="123" t="s">
        <v>114</v>
      </c>
      <c r="F102" s="216">
        <v>1292071.82</v>
      </c>
    </row>
    <row r="103" spans="1:6" ht="30" x14ac:dyDescent="0.25">
      <c r="A103" s="57" t="s">
        <v>185</v>
      </c>
      <c r="B103" s="118" t="s">
        <v>133</v>
      </c>
      <c r="C103" s="123" t="s">
        <v>69</v>
      </c>
      <c r="D103" s="123" t="s">
        <v>138</v>
      </c>
      <c r="E103" s="123" t="s">
        <v>89</v>
      </c>
      <c r="F103" s="169">
        <f>F104</f>
        <v>737234.86</v>
      </c>
    </row>
    <row r="104" spans="1:6" ht="30" x14ac:dyDescent="0.25">
      <c r="A104" s="57" t="s">
        <v>90</v>
      </c>
      <c r="B104" s="118" t="s">
        <v>133</v>
      </c>
      <c r="C104" s="123" t="s">
        <v>69</v>
      </c>
      <c r="D104" s="123" t="s">
        <v>138</v>
      </c>
      <c r="E104" s="123" t="s">
        <v>91</v>
      </c>
      <c r="F104" s="216">
        <v>737234.86</v>
      </c>
    </row>
    <row r="105" spans="1:6" x14ac:dyDescent="0.25">
      <c r="A105" s="125" t="s">
        <v>139</v>
      </c>
      <c r="B105" s="126"/>
      <c r="C105" s="125"/>
      <c r="D105" s="125"/>
      <c r="E105" s="125"/>
      <c r="F105" s="168">
        <f>F16+F60+F68+F75+F96</f>
        <v>13016021.57</v>
      </c>
    </row>
  </sheetData>
  <mergeCells count="5">
    <mergeCell ref="A11:F11"/>
    <mergeCell ref="A9:F9"/>
    <mergeCell ref="A13:A14"/>
    <mergeCell ref="B13:E13"/>
    <mergeCell ref="F13:F14"/>
  </mergeCells>
  <pageMargins left="0.59055118110236227" right="0.39370078740157483" top="0.39370078740157483" bottom="0.39370078740157483" header="0.31496062992125984" footer="0.31496062992125984"/>
  <pageSetup paperSize="9" scale="95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110"/>
  <sheetViews>
    <sheetView workbookViewId="0">
      <selection activeCell="G4" sqref="G4"/>
    </sheetView>
  </sheetViews>
  <sheetFormatPr defaultRowHeight="15" x14ac:dyDescent="0.25"/>
  <cols>
    <col min="1" max="1" width="49.7109375" style="145" customWidth="1"/>
    <col min="2" max="2" width="4.7109375" style="145" customWidth="1"/>
    <col min="3" max="4" width="3.7109375" style="145" customWidth="1"/>
    <col min="5" max="5" width="11.7109375" style="145" customWidth="1"/>
    <col min="6" max="6" width="4.7109375" style="145" customWidth="1"/>
    <col min="7" max="7" width="13.7109375" style="145" customWidth="1"/>
    <col min="8" max="16384" width="9.140625" style="145"/>
  </cols>
  <sheetData>
    <row r="1" spans="1:7" x14ac:dyDescent="0.25">
      <c r="G1" s="229" t="s">
        <v>154</v>
      </c>
    </row>
    <row r="2" spans="1:7" x14ac:dyDescent="0.25">
      <c r="G2" s="143" t="s">
        <v>229</v>
      </c>
    </row>
    <row r="3" spans="1:7" x14ac:dyDescent="0.25">
      <c r="G3" s="143" t="s">
        <v>155</v>
      </c>
    </row>
    <row r="4" spans="1:7" x14ac:dyDescent="0.25">
      <c r="G4" s="210" t="s">
        <v>253</v>
      </c>
    </row>
    <row r="6" spans="1:7" x14ac:dyDescent="0.25">
      <c r="G6" s="142" t="s">
        <v>199</v>
      </c>
    </row>
    <row r="7" spans="1:7" x14ac:dyDescent="0.25">
      <c r="G7" s="143" t="s">
        <v>229</v>
      </c>
    </row>
    <row r="8" spans="1:7" x14ac:dyDescent="0.25">
      <c r="G8" s="142" t="s">
        <v>155</v>
      </c>
    </row>
    <row r="9" spans="1:7" x14ac:dyDescent="0.25">
      <c r="G9" s="143" t="s">
        <v>222</v>
      </c>
    </row>
    <row r="11" spans="1:7" ht="55.5" customHeight="1" x14ac:dyDescent="0.25">
      <c r="A11" s="237" t="s">
        <v>200</v>
      </c>
      <c r="B11" s="237"/>
      <c r="C11" s="237"/>
      <c r="D11" s="237"/>
      <c r="E11" s="237"/>
      <c r="F11" s="237"/>
      <c r="G11" s="237"/>
    </row>
    <row r="13" spans="1:7" x14ac:dyDescent="0.25">
      <c r="A13" s="245" t="s">
        <v>68</v>
      </c>
      <c r="B13" s="243" t="s">
        <v>148</v>
      </c>
      <c r="C13" s="243"/>
      <c r="D13" s="243"/>
      <c r="E13" s="243"/>
      <c r="F13" s="243"/>
      <c r="G13" s="246" t="s">
        <v>47</v>
      </c>
    </row>
    <row r="14" spans="1:7" ht="58.5" customHeight="1" x14ac:dyDescent="0.25">
      <c r="A14" s="242"/>
      <c r="B14" s="51" t="s">
        <v>227</v>
      </c>
      <c r="C14" s="51" t="s">
        <v>223</v>
      </c>
      <c r="D14" s="52" t="s">
        <v>224</v>
      </c>
      <c r="E14" s="23" t="s">
        <v>225</v>
      </c>
      <c r="F14" s="52" t="s">
        <v>226</v>
      </c>
      <c r="G14" s="242"/>
    </row>
    <row r="15" spans="1:7" ht="12" customHeight="1" x14ac:dyDescent="0.25">
      <c r="A15" s="165">
        <v>1</v>
      </c>
      <c r="B15" s="165">
        <v>2</v>
      </c>
      <c r="C15" s="165">
        <v>3</v>
      </c>
      <c r="D15" s="165">
        <v>4</v>
      </c>
      <c r="E15" s="165">
        <v>5</v>
      </c>
      <c r="F15" s="165">
        <v>6</v>
      </c>
      <c r="G15" s="165">
        <v>7</v>
      </c>
    </row>
    <row r="16" spans="1:7" ht="42.75" x14ac:dyDescent="0.25">
      <c r="A16" s="80" t="s">
        <v>140</v>
      </c>
      <c r="B16" s="78" t="s">
        <v>141</v>
      </c>
      <c r="C16" s="78" t="s">
        <v>70</v>
      </c>
      <c r="D16" s="79" t="s">
        <v>70</v>
      </c>
      <c r="E16" s="79" t="s">
        <v>71</v>
      </c>
      <c r="F16" s="79" t="s">
        <v>72</v>
      </c>
      <c r="G16" s="81">
        <f>G17+G53+G61+G68</f>
        <v>9011987.3499999996</v>
      </c>
    </row>
    <row r="17" spans="1:7" x14ac:dyDescent="0.25">
      <c r="A17" s="82" t="s">
        <v>184</v>
      </c>
      <c r="B17" s="53" t="s">
        <v>141</v>
      </c>
      <c r="C17" s="53" t="s">
        <v>69</v>
      </c>
      <c r="D17" s="54" t="s">
        <v>70</v>
      </c>
      <c r="E17" s="54" t="s">
        <v>71</v>
      </c>
      <c r="F17" s="54" t="s">
        <v>72</v>
      </c>
      <c r="G17" s="55">
        <f>G18+G26+G36+G43</f>
        <v>4430755.07</v>
      </c>
    </row>
    <row r="18" spans="1:7" ht="25.5" x14ac:dyDescent="0.25">
      <c r="A18" s="92" t="s">
        <v>73</v>
      </c>
      <c r="B18" s="19" t="s">
        <v>141</v>
      </c>
      <c r="C18" s="19" t="s">
        <v>69</v>
      </c>
      <c r="D18" s="25" t="s">
        <v>74</v>
      </c>
      <c r="E18" s="25" t="s">
        <v>71</v>
      </c>
      <c r="F18" s="25" t="s">
        <v>72</v>
      </c>
      <c r="G18" s="91">
        <f t="shared" ref="G18:G24" si="0">G19</f>
        <v>1273286.55</v>
      </c>
    </row>
    <row r="19" spans="1:7" ht="25.5" x14ac:dyDescent="0.25">
      <c r="A19" s="11" t="s">
        <v>75</v>
      </c>
      <c r="B19" s="12" t="s">
        <v>141</v>
      </c>
      <c r="C19" s="12" t="s">
        <v>69</v>
      </c>
      <c r="D19" s="13" t="s">
        <v>74</v>
      </c>
      <c r="E19" s="13" t="s">
        <v>76</v>
      </c>
      <c r="F19" s="13" t="s">
        <v>72</v>
      </c>
      <c r="G19" s="21">
        <f t="shared" si="0"/>
        <v>1273286.55</v>
      </c>
    </row>
    <row r="20" spans="1:7" ht="25.5" x14ac:dyDescent="0.25">
      <c r="A20" s="11" t="s">
        <v>77</v>
      </c>
      <c r="B20" s="12" t="s">
        <v>141</v>
      </c>
      <c r="C20" s="12" t="s">
        <v>69</v>
      </c>
      <c r="D20" s="13" t="s">
        <v>74</v>
      </c>
      <c r="E20" s="13" t="s">
        <v>78</v>
      </c>
      <c r="F20" s="13" t="s">
        <v>72</v>
      </c>
      <c r="G20" s="21">
        <f t="shared" si="0"/>
        <v>1273286.55</v>
      </c>
    </row>
    <row r="21" spans="1:7" x14ac:dyDescent="0.25">
      <c r="A21" s="11" t="s">
        <v>104</v>
      </c>
      <c r="B21" s="12" t="s">
        <v>141</v>
      </c>
      <c r="C21" s="12" t="s">
        <v>69</v>
      </c>
      <c r="D21" s="13" t="s">
        <v>74</v>
      </c>
      <c r="E21" s="13" t="s">
        <v>146</v>
      </c>
      <c r="F21" s="13" t="s">
        <v>72</v>
      </c>
      <c r="G21" s="21">
        <f>G22</f>
        <v>1273286.55</v>
      </c>
    </row>
    <row r="22" spans="1:7" ht="25.5" x14ac:dyDescent="0.25">
      <c r="A22" s="11" t="s">
        <v>245</v>
      </c>
      <c r="B22" s="12" t="s">
        <v>141</v>
      </c>
      <c r="C22" s="12" t="s">
        <v>69</v>
      </c>
      <c r="D22" s="13" t="s">
        <v>74</v>
      </c>
      <c r="E22" s="13" t="s">
        <v>247</v>
      </c>
      <c r="F22" s="13" t="s">
        <v>72</v>
      </c>
      <c r="G22" s="21">
        <f>G23</f>
        <v>1273286.55</v>
      </c>
    </row>
    <row r="23" spans="1:7" x14ac:dyDescent="0.25">
      <c r="A23" s="11" t="s">
        <v>79</v>
      </c>
      <c r="B23" s="12" t="s">
        <v>141</v>
      </c>
      <c r="C23" s="12" t="s">
        <v>69</v>
      </c>
      <c r="D23" s="13" t="s">
        <v>74</v>
      </c>
      <c r="E23" s="13" t="s">
        <v>80</v>
      </c>
      <c r="F23" s="13" t="s">
        <v>72</v>
      </c>
      <c r="G23" s="21">
        <f t="shared" si="0"/>
        <v>1273286.55</v>
      </c>
    </row>
    <row r="24" spans="1:7" ht="51" customHeight="1" x14ac:dyDescent="0.25">
      <c r="A24" s="11" t="s">
        <v>112</v>
      </c>
      <c r="B24" s="12" t="s">
        <v>141</v>
      </c>
      <c r="C24" s="12" t="s">
        <v>69</v>
      </c>
      <c r="D24" s="13" t="s">
        <v>74</v>
      </c>
      <c r="E24" s="13" t="s">
        <v>80</v>
      </c>
      <c r="F24" s="13" t="s">
        <v>82</v>
      </c>
      <c r="G24" s="21">
        <f t="shared" si="0"/>
        <v>1273286.55</v>
      </c>
    </row>
    <row r="25" spans="1:7" ht="25.5" x14ac:dyDescent="0.25">
      <c r="A25" s="11" t="s">
        <v>151</v>
      </c>
      <c r="B25" s="12" t="s">
        <v>141</v>
      </c>
      <c r="C25" s="12" t="s">
        <v>69</v>
      </c>
      <c r="D25" s="13" t="s">
        <v>74</v>
      </c>
      <c r="E25" s="13" t="s">
        <v>80</v>
      </c>
      <c r="F25" s="13" t="s">
        <v>84</v>
      </c>
      <c r="G25" s="225">
        <v>1273286.55</v>
      </c>
    </row>
    <row r="26" spans="1:7" ht="38.25" customHeight="1" x14ac:dyDescent="0.25">
      <c r="A26" s="18" t="s">
        <v>85</v>
      </c>
      <c r="B26" s="19" t="s">
        <v>141</v>
      </c>
      <c r="C26" s="19" t="s">
        <v>69</v>
      </c>
      <c r="D26" s="25" t="s">
        <v>86</v>
      </c>
      <c r="E26" s="25" t="s">
        <v>71</v>
      </c>
      <c r="F26" s="25" t="s">
        <v>72</v>
      </c>
      <c r="G26" s="91">
        <f>G27</f>
        <v>2495468.52</v>
      </c>
    </row>
    <row r="27" spans="1:7" ht="25.5" x14ac:dyDescent="0.25">
      <c r="A27" s="11" t="s">
        <v>75</v>
      </c>
      <c r="B27" s="12" t="s">
        <v>141</v>
      </c>
      <c r="C27" s="12" t="s">
        <v>69</v>
      </c>
      <c r="D27" s="13" t="s">
        <v>86</v>
      </c>
      <c r="E27" s="13" t="s">
        <v>76</v>
      </c>
      <c r="F27" s="13" t="s">
        <v>72</v>
      </c>
      <c r="G27" s="21">
        <f>G28</f>
        <v>2495468.52</v>
      </c>
    </row>
    <row r="28" spans="1:7" ht="25.5" x14ac:dyDescent="0.25">
      <c r="A28" s="11" t="s">
        <v>77</v>
      </c>
      <c r="B28" s="12" t="s">
        <v>141</v>
      </c>
      <c r="C28" s="12" t="s">
        <v>69</v>
      </c>
      <c r="D28" s="13" t="s">
        <v>86</v>
      </c>
      <c r="E28" s="13" t="s">
        <v>78</v>
      </c>
      <c r="F28" s="13" t="s">
        <v>72</v>
      </c>
      <c r="G28" s="21">
        <f>G29</f>
        <v>2495468.52</v>
      </c>
    </row>
    <row r="29" spans="1:7" x14ac:dyDescent="0.25">
      <c r="A29" s="11" t="s">
        <v>104</v>
      </c>
      <c r="B29" s="12" t="s">
        <v>141</v>
      </c>
      <c r="C29" s="12" t="s">
        <v>69</v>
      </c>
      <c r="D29" s="13" t="s">
        <v>86</v>
      </c>
      <c r="E29" s="13" t="s">
        <v>146</v>
      </c>
      <c r="F29" s="13" t="s">
        <v>72</v>
      </c>
      <c r="G29" s="21">
        <f>G30</f>
        <v>2495468.52</v>
      </c>
    </row>
    <row r="30" spans="1:7" ht="25.5" x14ac:dyDescent="0.25">
      <c r="A30" s="11" t="s">
        <v>245</v>
      </c>
      <c r="B30" s="12" t="s">
        <v>141</v>
      </c>
      <c r="C30" s="12" t="s">
        <v>69</v>
      </c>
      <c r="D30" s="13" t="s">
        <v>86</v>
      </c>
      <c r="E30" s="13" t="s">
        <v>247</v>
      </c>
      <c r="F30" s="13" t="s">
        <v>72</v>
      </c>
      <c r="G30" s="21">
        <f>G31</f>
        <v>2495468.52</v>
      </c>
    </row>
    <row r="31" spans="1:7" x14ac:dyDescent="0.25">
      <c r="A31" s="11" t="s">
        <v>87</v>
      </c>
      <c r="B31" s="12" t="s">
        <v>141</v>
      </c>
      <c r="C31" s="12" t="s">
        <v>69</v>
      </c>
      <c r="D31" s="13" t="s">
        <v>86</v>
      </c>
      <c r="E31" s="13" t="s">
        <v>88</v>
      </c>
      <c r="F31" s="13" t="s">
        <v>72</v>
      </c>
      <c r="G31" s="21">
        <f>G32+G34</f>
        <v>2495468.52</v>
      </c>
    </row>
    <row r="32" spans="1:7" ht="51" customHeight="1" x14ac:dyDescent="0.25">
      <c r="A32" s="11" t="s">
        <v>112</v>
      </c>
      <c r="B32" s="12" t="s">
        <v>141</v>
      </c>
      <c r="C32" s="12" t="s">
        <v>69</v>
      </c>
      <c r="D32" s="13" t="s">
        <v>86</v>
      </c>
      <c r="E32" s="13" t="s">
        <v>88</v>
      </c>
      <c r="F32" s="13" t="s">
        <v>82</v>
      </c>
      <c r="G32" s="21">
        <f>G33</f>
        <v>2491424.48</v>
      </c>
    </row>
    <row r="33" spans="1:7" ht="25.5" x14ac:dyDescent="0.25">
      <c r="A33" s="11" t="s">
        <v>151</v>
      </c>
      <c r="B33" s="12" t="s">
        <v>141</v>
      </c>
      <c r="C33" s="12" t="s">
        <v>69</v>
      </c>
      <c r="D33" s="13" t="s">
        <v>86</v>
      </c>
      <c r="E33" s="13" t="s">
        <v>88</v>
      </c>
      <c r="F33" s="13" t="s">
        <v>84</v>
      </c>
      <c r="G33" s="225">
        <v>2491424.48</v>
      </c>
    </row>
    <row r="34" spans="1:7" x14ac:dyDescent="0.25">
      <c r="A34" s="11" t="s">
        <v>92</v>
      </c>
      <c r="B34" s="12" t="s">
        <v>141</v>
      </c>
      <c r="C34" s="12" t="s">
        <v>69</v>
      </c>
      <c r="D34" s="13" t="s">
        <v>86</v>
      </c>
      <c r="E34" s="13" t="s">
        <v>88</v>
      </c>
      <c r="F34" s="13" t="s">
        <v>93</v>
      </c>
      <c r="G34" s="21">
        <f>G35</f>
        <v>4044.04</v>
      </c>
    </row>
    <row r="35" spans="1:7" x14ac:dyDescent="0.25">
      <c r="A35" s="11" t="s">
        <v>94</v>
      </c>
      <c r="B35" s="12" t="s">
        <v>141</v>
      </c>
      <c r="C35" s="12" t="s">
        <v>69</v>
      </c>
      <c r="D35" s="13" t="s">
        <v>86</v>
      </c>
      <c r="E35" s="13" t="s">
        <v>88</v>
      </c>
      <c r="F35" s="13" t="s">
        <v>95</v>
      </c>
      <c r="G35" s="225">
        <v>4044.04</v>
      </c>
    </row>
    <row r="36" spans="1:7" ht="38.25" x14ac:dyDescent="0.25">
      <c r="A36" s="24" t="s">
        <v>96</v>
      </c>
      <c r="B36" s="19" t="s">
        <v>141</v>
      </c>
      <c r="C36" s="19" t="s">
        <v>69</v>
      </c>
      <c r="D36" s="25" t="s">
        <v>97</v>
      </c>
      <c r="E36" s="25" t="s">
        <v>71</v>
      </c>
      <c r="F36" s="25" t="s">
        <v>72</v>
      </c>
      <c r="G36" s="91">
        <f t="shared" ref="G36:G41" si="1">G37</f>
        <v>122000</v>
      </c>
    </row>
    <row r="37" spans="1:7" ht="25.5" x14ac:dyDescent="0.25">
      <c r="A37" s="11" t="s">
        <v>75</v>
      </c>
      <c r="B37" s="12" t="s">
        <v>141</v>
      </c>
      <c r="C37" s="12" t="s">
        <v>69</v>
      </c>
      <c r="D37" s="13" t="s">
        <v>97</v>
      </c>
      <c r="E37" s="13" t="s">
        <v>76</v>
      </c>
      <c r="F37" s="13" t="s">
        <v>72</v>
      </c>
      <c r="G37" s="21">
        <f t="shared" si="1"/>
        <v>122000</v>
      </c>
    </row>
    <row r="38" spans="1:7" ht="25.5" x14ac:dyDescent="0.25">
      <c r="A38" s="11" t="s">
        <v>77</v>
      </c>
      <c r="B38" s="12" t="s">
        <v>141</v>
      </c>
      <c r="C38" s="12" t="s">
        <v>69</v>
      </c>
      <c r="D38" s="13" t="s">
        <v>97</v>
      </c>
      <c r="E38" s="13" t="s">
        <v>78</v>
      </c>
      <c r="F38" s="13" t="s">
        <v>72</v>
      </c>
      <c r="G38" s="21">
        <f t="shared" si="1"/>
        <v>122000</v>
      </c>
    </row>
    <row r="39" spans="1:7" x14ac:dyDescent="0.25">
      <c r="A39" s="11" t="s">
        <v>104</v>
      </c>
      <c r="B39" s="12" t="s">
        <v>141</v>
      </c>
      <c r="C39" s="12" t="s">
        <v>69</v>
      </c>
      <c r="D39" s="13" t="s">
        <v>97</v>
      </c>
      <c r="E39" s="13" t="s">
        <v>146</v>
      </c>
      <c r="F39" s="13" t="s">
        <v>72</v>
      </c>
      <c r="G39" s="21">
        <f t="shared" si="1"/>
        <v>122000</v>
      </c>
    </row>
    <row r="40" spans="1:7" ht="25.5" x14ac:dyDescent="0.25">
      <c r="A40" s="11" t="s">
        <v>246</v>
      </c>
      <c r="B40" s="12" t="s">
        <v>141</v>
      </c>
      <c r="C40" s="12" t="s">
        <v>69</v>
      </c>
      <c r="D40" s="13" t="s">
        <v>97</v>
      </c>
      <c r="E40" s="13" t="s">
        <v>99</v>
      </c>
      <c r="F40" s="13" t="s">
        <v>72</v>
      </c>
      <c r="G40" s="21">
        <f t="shared" si="1"/>
        <v>122000</v>
      </c>
    </row>
    <row r="41" spans="1:7" x14ac:dyDescent="0.25">
      <c r="A41" s="11" t="s">
        <v>98</v>
      </c>
      <c r="B41" s="12" t="s">
        <v>141</v>
      </c>
      <c r="C41" s="12" t="s">
        <v>69</v>
      </c>
      <c r="D41" s="13" t="s">
        <v>97</v>
      </c>
      <c r="E41" s="13" t="s">
        <v>99</v>
      </c>
      <c r="F41" s="13" t="s">
        <v>100</v>
      </c>
      <c r="G41" s="21">
        <f t="shared" si="1"/>
        <v>122000</v>
      </c>
    </row>
    <row r="42" spans="1:7" x14ac:dyDescent="0.25">
      <c r="A42" s="84" t="s">
        <v>65</v>
      </c>
      <c r="B42" s="12" t="s">
        <v>141</v>
      </c>
      <c r="C42" s="12" t="s">
        <v>69</v>
      </c>
      <c r="D42" s="13" t="s">
        <v>97</v>
      </c>
      <c r="E42" s="13" t="s">
        <v>99</v>
      </c>
      <c r="F42" s="13" t="s">
        <v>101</v>
      </c>
      <c r="G42" s="225">
        <v>122000</v>
      </c>
    </row>
    <row r="43" spans="1:7" x14ac:dyDescent="0.25">
      <c r="A43" s="85" t="s">
        <v>102</v>
      </c>
      <c r="B43" s="66" t="s">
        <v>141</v>
      </c>
      <c r="C43" s="66" t="s">
        <v>69</v>
      </c>
      <c r="D43" s="66" t="s">
        <v>103</v>
      </c>
      <c r="E43" s="54" t="s">
        <v>71</v>
      </c>
      <c r="F43" s="66" t="s">
        <v>72</v>
      </c>
      <c r="G43" s="90">
        <f>G44</f>
        <v>540000</v>
      </c>
    </row>
    <row r="44" spans="1:7" ht="25.5" x14ac:dyDescent="0.25">
      <c r="A44" s="86" t="s">
        <v>75</v>
      </c>
      <c r="B44" s="88" t="s">
        <v>141</v>
      </c>
      <c r="C44" s="88" t="s">
        <v>69</v>
      </c>
      <c r="D44" s="88" t="s">
        <v>103</v>
      </c>
      <c r="E44" s="88">
        <v>9900000000</v>
      </c>
      <c r="F44" s="88" t="s">
        <v>72</v>
      </c>
      <c r="G44" s="89">
        <f>G45</f>
        <v>540000</v>
      </c>
    </row>
    <row r="45" spans="1:7" ht="25.5" x14ac:dyDescent="0.25">
      <c r="A45" s="86" t="s">
        <v>77</v>
      </c>
      <c r="B45" s="88" t="s">
        <v>141</v>
      </c>
      <c r="C45" s="88" t="s">
        <v>69</v>
      </c>
      <c r="D45" s="88" t="s">
        <v>103</v>
      </c>
      <c r="E45" s="88">
        <v>9990000000</v>
      </c>
      <c r="F45" s="88" t="s">
        <v>72</v>
      </c>
      <c r="G45" s="89">
        <f>G46</f>
        <v>540000</v>
      </c>
    </row>
    <row r="46" spans="1:7" x14ac:dyDescent="0.25">
      <c r="A46" s="87" t="s">
        <v>104</v>
      </c>
      <c r="B46" s="88" t="s">
        <v>141</v>
      </c>
      <c r="C46" s="88" t="s">
        <v>69</v>
      </c>
      <c r="D46" s="88" t="s">
        <v>103</v>
      </c>
      <c r="E46" s="88">
        <v>9999900000</v>
      </c>
      <c r="F46" s="88" t="s">
        <v>72</v>
      </c>
      <c r="G46" s="89">
        <f>G47+G50</f>
        <v>540000</v>
      </c>
    </row>
    <row r="47" spans="1:7" x14ac:dyDescent="0.25">
      <c r="A47" s="87" t="s">
        <v>105</v>
      </c>
      <c r="B47" s="88" t="s">
        <v>141</v>
      </c>
      <c r="C47" s="88" t="s">
        <v>69</v>
      </c>
      <c r="D47" s="88" t="s">
        <v>103</v>
      </c>
      <c r="E47" s="88">
        <v>9999910030</v>
      </c>
      <c r="F47" s="88" t="s">
        <v>72</v>
      </c>
      <c r="G47" s="89">
        <f>G48</f>
        <v>270000</v>
      </c>
    </row>
    <row r="48" spans="1:7" x14ac:dyDescent="0.25">
      <c r="A48" s="87" t="s">
        <v>92</v>
      </c>
      <c r="B48" s="88" t="s">
        <v>141</v>
      </c>
      <c r="C48" s="88" t="s">
        <v>69</v>
      </c>
      <c r="D48" s="88" t="s">
        <v>103</v>
      </c>
      <c r="E48" s="88">
        <v>9999910030</v>
      </c>
      <c r="F48" s="88">
        <v>800</v>
      </c>
      <c r="G48" s="89">
        <f>G49</f>
        <v>270000</v>
      </c>
    </row>
    <row r="49" spans="1:7" x14ac:dyDescent="0.25">
      <c r="A49" s="87" t="s">
        <v>106</v>
      </c>
      <c r="B49" s="88" t="s">
        <v>141</v>
      </c>
      <c r="C49" s="88" t="s">
        <v>69</v>
      </c>
      <c r="D49" s="88" t="s">
        <v>103</v>
      </c>
      <c r="E49" s="88">
        <v>9999910030</v>
      </c>
      <c r="F49" s="88">
        <v>880</v>
      </c>
      <c r="G49" s="226">
        <v>270000</v>
      </c>
    </row>
    <row r="50" spans="1:7" x14ac:dyDescent="0.25">
      <c r="A50" s="87" t="s">
        <v>186</v>
      </c>
      <c r="B50" s="88" t="s">
        <v>141</v>
      </c>
      <c r="C50" s="88" t="s">
        <v>69</v>
      </c>
      <c r="D50" s="88" t="s">
        <v>103</v>
      </c>
      <c r="E50" s="63" t="s">
        <v>187</v>
      </c>
      <c r="F50" s="88" t="s">
        <v>72</v>
      </c>
      <c r="G50" s="89">
        <f>G51</f>
        <v>270000</v>
      </c>
    </row>
    <row r="51" spans="1:7" x14ac:dyDescent="0.25">
      <c r="A51" s="87" t="s">
        <v>92</v>
      </c>
      <c r="B51" s="88" t="s">
        <v>141</v>
      </c>
      <c r="C51" s="88" t="s">
        <v>69</v>
      </c>
      <c r="D51" s="88" t="s">
        <v>103</v>
      </c>
      <c r="E51" s="63" t="s">
        <v>187</v>
      </c>
      <c r="F51" s="88">
        <v>800</v>
      </c>
      <c r="G51" s="89">
        <f>G52</f>
        <v>270000</v>
      </c>
    </row>
    <row r="52" spans="1:7" x14ac:dyDescent="0.25">
      <c r="A52" s="87" t="s">
        <v>106</v>
      </c>
      <c r="B52" s="88" t="s">
        <v>141</v>
      </c>
      <c r="C52" s="88" t="s">
        <v>69</v>
      </c>
      <c r="D52" s="88" t="s">
        <v>103</v>
      </c>
      <c r="E52" s="63" t="s">
        <v>187</v>
      </c>
      <c r="F52" s="88">
        <v>880</v>
      </c>
      <c r="G52" s="226">
        <v>270000</v>
      </c>
    </row>
    <row r="53" spans="1:7" x14ac:dyDescent="0.25">
      <c r="A53" s="18" t="s">
        <v>149</v>
      </c>
      <c r="B53" s="19" t="s">
        <v>141</v>
      </c>
      <c r="C53" s="19" t="s">
        <v>74</v>
      </c>
      <c r="D53" s="25" t="s">
        <v>70</v>
      </c>
      <c r="E53" s="25" t="s">
        <v>71</v>
      </c>
      <c r="F53" s="25" t="s">
        <v>72</v>
      </c>
      <c r="G53" s="91">
        <f>G54</f>
        <v>342140</v>
      </c>
    </row>
    <row r="54" spans="1:7" x14ac:dyDescent="0.25">
      <c r="A54" s="18" t="s">
        <v>115</v>
      </c>
      <c r="B54" s="19" t="s">
        <v>141</v>
      </c>
      <c r="C54" s="19" t="s">
        <v>74</v>
      </c>
      <c r="D54" s="25" t="s">
        <v>116</v>
      </c>
      <c r="E54" s="25" t="s">
        <v>71</v>
      </c>
      <c r="F54" s="25" t="s">
        <v>72</v>
      </c>
      <c r="G54" s="91">
        <f>G55</f>
        <v>342140</v>
      </c>
    </row>
    <row r="55" spans="1:7" ht="25.5" x14ac:dyDescent="0.25">
      <c r="A55" s="16" t="s">
        <v>75</v>
      </c>
      <c r="B55" s="12" t="s">
        <v>141</v>
      </c>
      <c r="C55" s="12" t="s">
        <v>74</v>
      </c>
      <c r="D55" s="13" t="s">
        <v>116</v>
      </c>
      <c r="E55" s="13" t="s">
        <v>76</v>
      </c>
      <c r="F55" s="13" t="s">
        <v>72</v>
      </c>
      <c r="G55" s="21">
        <f>G56</f>
        <v>342140</v>
      </c>
    </row>
    <row r="56" spans="1:7" ht="25.5" x14ac:dyDescent="0.25">
      <c r="A56" s="16" t="s">
        <v>77</v>
      </c>
      <c r="B56" s="12" t="s">
        <v>141</v>
      </c>
      <c r="C56" s="12" t="s">
        <v>74</v>
      </c>
      <c r="D56" s="13" t="s">
        <v>116</v>
      </c>
      <c r="E56" s="13" t="s">
        <v>78</v>
      </c>
      <c r="F56" s="13" t="s">
        <v>72</v>
      </c>
      <c r="G56" s="21">
        <f>G58</f>
        <v>342140</v>
      </c>
    </row>
    <row r="57" spans="1:7" x14ac:dyDescent="0.25">
      <c r="A57" s="180" t="s">
        <v>104</v>
      </c>
      <c r="B57" s="12" t="s">
        <v>141</v>
      </c>
      <c r="C57" s="12" t="s">
        <v>74</v>
      </c>
      <c r="D57" s="13" t="s">
        <v>116</v>
      </c>
      <c r="E57" s="13" t="s">
        <v>146</v>
      </c>
      <c r="F57" s="13" t="s">
        <v>72</v>
      </c>
      <c r="G57" s="21">
        <f>G59</f>
        <v>342140</v>
      </c>
    </row>
    <row r="58" spans="1:7" ht="25.5" x14ac:dyDescent="0.25">
      <c r="A58" s="16" t="s">
        <v>117</v>
      </c>
      <c r="B58" s="12" t="s">
        <v>141</v>
      </c>
      <c r="C58" s="12" t="s">
        <v>74</v>
      </c>
      <c r="D58" s="13" t="s">
        <v>116</v>
      </c>
      <c r="E58" s="13" t="s">
        <v>118</v>
      </c>
      <c r="F58" s="13" t="s">
        <v>72</v>
      </c>
      <c r="G58" s="21">
        <f>G60</f>
        <v>342140</v>
      </c>
    </row>
    <row r="59" spans="1:7" ht="51" customHeight="1" x14ac:dyDescent="0.25">
      <c r="A59" s="11" t="s">
        <v>112</v>
      </c>
      <c r="B59" s="12" t="s">
        <v>141</v>
      </c>
      <c r="C59" s="12" t="s">
        <v>74</v>
      </c>
      <c r="D59" s="13" t="s">
        <v>116</v>
      </c>
      <c r="E59" s="13" t="s">
        <v>118</v>
      </c>
      <c r="F59" s="13" t="s">
        <v>82</v>
      </c>
      <c r="G59" s="21">
        <f>G60</f>
        <v>342140</v>
      </c>
    </row>
    <row r="60" spans="1:7" ht="25.5" x14ac:dyDescent="0.25">
      <c r="A60" s="11" t="s">
        <v>151</v>
      </c>
      <c r="B60" s="12" t="s">
        <v>141</v>
      </c>
      <c r="C60" s="12" t="s">
        <v>74</v>
      </c>
      <c r="D60" s="13" t="s">
        <v>116</v>
      </c>
      <c r="E60" s="13" t="s">
        <v>118</v>
      </c>
      <c r="F60" s="13" t="s">
        <v>84</v>
      </c>
      <c r="G60" s="225">
        <v>342140</v>
      </c>
    </row>
    <row r="61" spans="1:7" ht="25.5" x14ac:dyDescent="0.25">
      <c r="A61" s="83" t="s">
        <v>190</v>
      </c>
      <c r="B61" s="53" t="s">
        <v>141</v>
      </c>
      <c r="C61" s="53" t="s">
        <v>116</v>
      </c>
      <c r="D61" s="54" t="s">
        <v>70</v>
      </c>
      <c r="E61" s="54" t="s">
        <v>71</v>
      </c>
      <c r="F61" s="54" t="s">
        <v>72</v>
      </c>
      <c r="G61" s="55">
        <f>G62</f>
        <v>65000</v>
      </c>
    </row>
    <row r="62" spans="1:7" x14ac:dyDescent="0.25">
      <c r="A62" s="92" t="s">
        <v>119</v>
      </c>
      <c r="B62" s="19" t="s">
        <v>141</v>
      </c>
      <c r="C62" s="19" t="s">
        <v>116</v>
      </c>
      <c r="D62" s="25" t="s">
        <v>120</v>
      </c>
      <c r="E62" s="25" t="s">
        <v>71</v>
      </c>
      <c r="F62" s="25" t="s">
        <v>72</v>
      </c>
      <c r="G62" s="91">
        <f>G66</f>
        <v>65000</v>
      </c>
    </row>
    <row r="63" spans="1:7" ht="38.25" x14ac:dyDescent="0.25">
      <c r="A63" s="24" t="s">
        <v>231</v>
      </c>
      <c r="B63" s="12" t="s">
        <v>141</v>
      </c>
      <c r="C63" s="12" t="s">
        <v>116</v>
      </c>
      <c r="D63" s="13" t="s">
        <v>120</v>
      </c>
      <c r="E63" s="25" t="s">
        <v>121</v>
      </c>
      <c r="F63" s="13" t="s">
        <v>72</v>
      </c>
      <c r="G63" s="91">
        <f>G66</f>
        <v>65000</v>
      </c>
    </row>
    <row r="64" spans="1:7" ht="63.75" x14ac:dyDescent="0.25">
      <c r="A64" s="16" t="s">
        <v>232</v>
      </c>
      <c r="B64" s="12" t="s">
        <v>141</v>
      </c>
      <c r="C64" s="12" t="s">
        <v>116</v>
      </c>
      <c r="D64" s="13" t="s">
        <v>120</v>
      </c>
      <c r="E64" s="13" t="s">
        <v>142</v>
      </c>
      <c r="F64" s="13" t="s">
        <v>72</v>
      </c>
      <c r="G64" s="21">
        <f>G65</f>
        <v>65000</v>
      </c>
    </row>
    <row r="65" spans="1:7" ht="25.5" x14ac:dyDescent="0.25">
      <c r="A65" s="16" t="s">
        <v>122</v>
      </c>
      <c r="B65" s="12" t="s">
        <v>141</v>
      </c>
      <c r="C65" s="12" t="s">
        <v>116</v>
      </c>
      <c r="D65" s="13" t="s">
        <v>120</v>
      </c>
      <c r="E65" s="13" t="s">
        <v>123</v>
      </c>
      <c r="F65" s="13" t="s">
        <v>72</v>
      </c>
      <c r="G65" s="21">
        <f>G66</f>
        <v>65000</v>
      </c>
    </row>
    <row r="66" spans="1:7" ht="25.5" x14ac:dyDescent="0.25">
      <c r="A66" s="11" t="s">
        <v>185</v>
      </c>
      <c r="B66" s="12" t="s">
        <v>141</v>
      </c>
      <c r="C66" s="12" t="s">
        <v>116</v>
      </c>
      <c r="D66" s="13" t="s">
        <v>120</v>
      </c>
      <c r="E66" s="13" t="s">
        <v>123</v>
      </c>
      <c r="F66" s="13" t="s">
        <v>89</v>
      </c>
      <c r="G66" s="21">
        <f>G67</f>
        <v>65000</v>
      </c>
    </row>
    <row r="67" spans="1:7" ht="25.5" x14ac:dyDescent="0.25">
      <c r="A67" s="11" t="s">
        <v>90</v>
      </c>
      <c r="B67" s="12" t="s">
        <v>141</v>
      </c>
      <c r="C67" s="12" t="s">
        <v>116</v>
      </c>
      <c r="D67" s="13" t="s">
        <v>120</v>
      </c>
      <c r="E67" s="13" t="s">
        <v>123</v>
      </c>
      <c r="F67" s="13" t="s">
        <v>91</v>
      </c>
      <c r="G67" s="225">
        <v>65000</v>
      </c>
    </row>
    <row r="68" spans="1:7" x14ac:dyDescent="0.25">
      <c r="A68" s="83" t="s">
        <v>191</v>
      </c>
      <c r="B68" s="53" t="s">
        <v>141</v>
      </c>
      <c r="C68" s="53" t="s">
        <v>124</v>
      </c>
      <c r="D68" s="54" t="s">
        <v>70</v>
      </c>
      <c r="E68" s="54" t="s">
        <v>71</v>
      </c>
      <c r="F68" s="53" t="s">
        <v>72</v>
      </c>
      <c r="G68" s="55">
        <f>G69</f>
        <v>4174092.28</v>
      </c>
    </row>
    <row r="69" spans="1:7" x14ac:dyDescent="0.25">
      <c r="A69" s="83" t="s">
        <v>125</v>
      </c>
      <c r="B69" s="53" t="s">
        <v>141</v>
      </c>
      <c r="C69" s="53" t="s">
        <v>124</v>
      </c>
      <c r="D69" s="54" t="s">
        <v>116</v>
      </c>
      <c r="E69" s="54" t="s">
        <v>71</v>
      </c>
      <c r="F69" s="54" t="s">
        <v>72</v>
      </c>
      <c r="G69" s="55">
        <f>G79+G84+G70</f>
        <v>4174092.28</v>
      </c>
    </row>
    <row r="70" spans="1:7" ht="51" x14ac:dyDescent="0.25">
      <c r="A70" s="196" t="s">
        <v>233</v>
      </c>
      <c r="B70" s="207">
        <v>994</v>
      </c>
      <c r="C70" s="200" t="s">
        <v>124</v>
      </c>
      <c r="D70" s="208" t="s">
        <v>116</v>
      </c>
      <c r="E70" s="208" t="s">
        <v>215</v>
      </c>
      <c r="F70" s="209" t="s">
        <v>72</v>
      </c>
      <c r="G70" s="198">
        <f>G71</f>
        <v>3266023.59</v>
      </c>
    </row>
    <row r="71" spans="1:7" ht="51.75" x14ac:dyDescent="0.25">
      <c r="A71" s="181" t="s">
        <v>240</v>
      </c>
      <c r="B71" s="182">
        <v>994</v>
      </c>
      <c r="C71" s="183" t="s">
        <v>124</v>
      </c>
      <c r="D71" s="184" t="s">
        <v>116</v>
      </c>
      <c r="E71" s="185" t="s">
        <v>216</v>
      </c>
      <c r="F71" s="186" t="s">
        <v>72</v>
      </c>
      <c r="G71" s="187">
        <f>G75+G76</f>
        <v>3266023.59</v>
      </c>
    </row>
    <row r="72" spans="1:7" ht="51" customHeight="1" x14ac:dyDescent="0.25">
      <c r="A72" s="181" t="s">
        <v>241</v>
      </c>
      <c r="B72" s="182">
        <v>994</v>
      </c>
      <c r="C72" s="183" t="s">
        <v>124</v>
      </c>
      <c r="D72" s="184" t="s">
        <v>116</v>
      </c>
      <c r="E72" s="183" t="s">
        <v>217</v>
      </c>
      <c r="F72" s="186" t="s">
        <v>72</v>
      </c>
      <c r="G72" s="187">
        <f>G73+G76</f>
        <v>3266023.59</v>
      </c>
    </row>
    <row r="73" spans="1:7" ht="39" customHeight="1" x14ac:dyDescent="0.25">
      <c r="A73" s="188" t="s">
        <v>218</v>
      </c>
      <c r="B73" s="182">
        <v>994</v>
      </c>
      <c r="C73" s="183" t="s">
        <v>124</v>
      </c>
      <c r="D73" s="184" t="s">
        <v>116</v>
      </c>
      <c r="E73" s="185" t="s">
        <v>219</v>
      </c>
      <c r="F73" s="186" t="s">
        <v>72</v>
      </c>
      <c r="G73" s="187">
        <f>G74</f>
        <v>3199742.75</v>
      </c>
    </row>
    <row r="74" spans="1:7" ht="26.25" x14ac:dyDescent="0.25">
      <c r="A74" s="181" t="s">
        <v>185</v>
      </c>
      <c r="B74" s="182">
        <v>994</v>
      </c>
      <c r="C74" s="183" t="s">
        <v>124</v>
      </c>
      <c r="D74" s="184" t="s">
        <v>116</v>
      </c>
      <c r="E74" s="183" t="s">
        <v>219</v>
      </c>
      <c r="F74" s="186">
        <v>200</v>
      </c>
      <c r="G74" s="187">
        <f>G75</f>
        <v>3199742.75</v>
      </c>
    </row>
    <row r="75" spans="1:7" ht="26.25" x14ac:dyDescent="0.25">
      <c r="A75" s="181" t="s">
        <v>90</v>
      </c>
      <c r="B75" s="182">
        <v>994</v>
      </c>
      <c r="C75" s="183" t="s">
        <v>124</v>
      </c>
      <c r="D75" s="184" t="s">
        <v>116</v>
      </c>
      <c r="E75" s="183" t="s">
        <v>219</v>
      </c>
      <c r="F75" s="186">
        <v>240</v>
      </c>
      <c r="G75" s="227">
        <v>3199742.75</v>
      </c>
    </row>
    <row r="76" spans="1:7" ht="77.25" x14ac:dyDescent="0.25">
      <c r="A76" s="181" t="s">
        <v>220</v>
      </c>
      <c r="B76" s="182">
        <v>994</v>
      </c>
      <c r="C76" s="183" t="s">
        <v>124</v>
      </c>
      <c r="D76" s="184" t="s">
        <v>116</v>
      </c>
      <c r="E76" s="185" t="s">
        <v>221</v>
      </c>
      <c r="F76" s="186" t="s">
        <v>72</v>
      </c>
      <c r="G76" s="187">
        <f>G77</f>
        <v>66280.84</v>
      </c>
    </row>
    <row r="77" spans="1:7" ht="26.25" x14ac:dyDescent="0.25">
      <c r="A77" s="181" t="s">
        <v>185</v>
      </c>
      <c r="B77" s="182">
        <v>994</v>
      </c>
      <c r="C77" s="183" t="s">
        <v>124</v>
      </c>
      <c r="D77" s="184" t="s">
        <v>116</v>
      </c>
      <c r="E77" s="183" t="s">
        <v>221</v>
      </c>
      <c r="F77" s="186">
        <v>200</v>
      </c>
      <c r="G77" s="187">
        <f>G78</f>
        <v>66280.84</v>
      </c>
    </row>
    <row r="78" spans="1:7" ht="26.25" x14ac:dyDescent="0.25">
      <c r="A78" s="181" t="s">
        <v>90</v>
      </c>
      <c r="B78" s="182">
        <v>994</v>
      </c>
      <c r="C78" s="183" t="s">
        <v>124</v>
      </c>
      <c r="D78" s="184" t="s">
        <v>116</v>
      </c>
      <c r="E78" s="183" t="s">
        <v>221</v>
      </c>
      <c r="F78" s="186">
        <v>240</v>
      </c>
      <c r="G78" s="227">
        <v>66280.84</v>
      </c>
    </row>
    <row r="79" spans="1:7" ht="38.25" x14ac:dyDescent="0.25">
      <c r="A79" s="18" t="s">
        <v>236</v>
      </c>
      <c r="B79" s="12" t="s">
        <v>141</v>
      </c>
      <c r="C79" s="12" t="s">
        <v>124</v>
      </c>
      <c r="D79" s="13" t="s">
        <v>116</v>
      </c>
      <c r="E79" s="25" t="s">
        <v>129</v>
      </c>
      <c r="F79" s="13" t="s">
        <v>72</v>
      </c>
      <c r="G79" s="91">
        <f>G80</f>
        <v>213166</v>
      </c>
    </row>
    <row r="80" spans="1:7" ht="38.25" x14ac:dyDescent="0.25">
      <c r="A80" s="11" t="s">
        <v>237</v>
      </c>
      <c r="B80" s="12" t="s">
        <v>141</v>
      </c>
      <c r="C80" s="12" t="s">
        <v>124</v>
      </c>
      <c r="D80" s="13" t="s">
        <v>116</v>
      </c>
      <c r="E80" s="13" t="s">
        <v>130</v>
      </c>
      <c r="F80" s="13" t="s">
        <v>72</v>
      </c>
      <c r="G80" s="21">
        <f>G81</f>
        <v>213166</v>
      </c>
    </row>
    <row r="81" spans="1:7" ht="25.5" x14ac:dyDescent="0.25">
      <c r="A81" s="11" t="s">
        <v>131</v>
      </c>
      <c r="B81" s="12" t="s">
        <v>141</v>
      </c>
      <c r="C81" s="12" t="s">
        <v>124</v>
      </c>
      <c r="D81" s="13" t="s">
        <v>116</v>
      </c>
      <c r="E81" s="13" t="s">
        <v>132</v>
      </c>
      <c r="F81" s="13" t="s">
        <v>72</v>
      </c>
      <c r="G81" s="21">
        <f>G82</f>
        <v>213166</v>
      </c>
    </row>
    <row r="82" spans="1:7" ht="25.5" x14ac:dyDescent="0.25">
      <c r="A82" s="11" t="s">
        <v>185</v>
      </c>
      <c r="B82" s="12" t="s">
        <v>141</v>
      </c>
      <c r="C82" s="12" t="s">
        <v>124</v>
      </c>
      <c r="D82" s="13" t="s">
        <v>116</v>
      </c>
      <c r="E82" s="13" t="s">
        <v>132</v>
      </c>
      <c r="F82" s="13" t="s">
        <v>89</v>
      </c>
      <c r="G82" s="21">
        <f>G83</f>
        <v>213166</v>
      </c>
    </row>
    <row r="83" spans="1:7" ht="25.5" x14ac:dyDescent="0.25">
      <c r="A83" s="11" t="s">
        <v>90</v>
      </c>
      <c r="B83" s="12" t="s">
        <v>141</v>
      </c>
      <c r="C83" s="12" t="s">
        <v>124</v>
      </c>
      <c r="D83" s="13" t="s">
        <v>116</v>
      </c>
      <c r="E83" s="13" t="s">
        <v>132</v>
      </c>
      <c r="F83" s="13" t="s">
        <v>91</v>
      </c>
      <c r="G83" s="225">
        <v>213166</v>
      </c>
    </row>
    <row r="84" spans="1:7" ht="38.25" x14ac:dyDescent="0.25">
      <c r="A84" s="24" t="s">
        <v>238</v>
      </c>
      <c r="B84" s="93" t="s">
        <v>141</v>
      </c>
      <c r="C84" s="12" t="s">
        <v>124</v>
      </c>
      <c r="D84" s="13" t="s">
        <v>116</v>
      </c>
      <c r="E84" s="25" t="s">
        <v>126</v>
      </c>
      <c r="F84" s="13" t="s">
        <v>72</v>
      </c>
      <c r="G84" s="55">
        <f>G85</f>
        <v>694902.69</v>
      </c>
    </row>
    <row r="85" spans="1:7" ht="38.25" x14ac:dyDescent="0.25">
      <c r="A85" s="16" t="s">
        <v>239</v>
      </c>
      <c r="B85" s="12" t="s">
        <v>141</v>
      </c>
      <c r="C85" s="12" t="s">
        <v>124</v>
      </c>
      <c r="D85" s="13" t="s">
        <v>116</v>
      </c>
      <c r="E85" s="13" t="s">
        <v>127</v>
      </c>
      <c r="F85" s="13" t="s">
        <v>72</v>
      </c>
      <c r="G85" s="76">
        <f>G86</f>
        <v>694902.69</v>
      </c>
    </row>
    <row r="86" spans="1:7" x14ac:dyDescent="0.25">
      <c r="A86" s="16" t="s">
        <v>194</v>
      </c>
      <c r="B86" s="12" t="s">
        <v>141</v>
      </c>
      <c r="C86" s="12" t="s">
        <v>124</v>
      </c>
      <c r="D86" s="13" t="s">
        <v>116</v>
      </c>
      <c r="E86" s="13" t="s">
        <v>128</v>
      </c>
      <c r="F86" s="13" t="s">
        <v>72</v>
      </c>
      <c r="G86" s="76">
        <f>G87</f>
        <v>694902.69</v>
      </c>
    </row>
    <row r="87" spans="1:7" ht="25.5" x14ac:dyDescent="0.25">
      <c r="A87" s="11" t="s">
        <v>185</v>
      </c>
      <c r="B87" s="12" t="s">
        <v>141</v>
      </c>
      <c r="C87" s="12" t="s">
        <v>124</v>
      </c>
      <c r="D87" s="13" t="s">
        <v>116</v>
      </c>
      <c r="E87" s="13" t="s">
        <v>128</v>
      </c>
      <c r="F87" s="13" t="s">
        <v>89</v>
      </c>
      <c r="G87" s="76">
        <f>G88</f>
        <v>694902.69</v>
      </c>
    </row>
    <row r="88" spans="1:7" ht="25.5" x14ac:dyDescent="0.25">
      <c r="A88" s="11" t="s">
        <v>90</v>
      </c>
      <c r="B88" s="12" t="s">
        <v>141</v>
      </c>
      <c r="C88" s="12" t="s">
        <v>124</v>
      </c>
      <c r="D88" s="13" t="s">
        <v>116</v>
      </c>
      <c r="E88" s="13" t="s">
        <v>128</v>
      </c>
      <c r="F88" s="13" t="s">
        <v>91</v>
      </c>
      <c r="G88" s="225">
        <v>694902.69</v>
      </c>
    </row>
    <row r="89" spans="1:7" x14ac:dyDescent="0.25">
      <c r="A89" s="64" t="s">
        <v>143</v>
      </c>
      <c r="B89" s="53" t="s">
        <v>144</v>
      </c>
      <c r="C89" s="53" t="s">
        <v>70</v>
      </c>
      <c r="D89" s="54" t="s">
        <v>70</v>
      </c>
      <c r="E89" s="54" t="s">
        <v>71</v>
      </c>
      <c r="F89" s="54" t="s">
        <v>72</v>
      </c>
      <c r="G89" s="62">
        <f>G91+G99</f>
        <v>4004034.22</v>
      </c>
    </row>
    <row r="90" spans="1:7" x14ac:dyDescent="0.25">
      <c r="A90" s="82" t="s">
        <v>184</v>
      </c>
      <c r="B90" s="53" t="s">
        <v>144</v>
      </c>
      <c r="C90" s="53" t="s">
        <v>69</v>
      </c>
      <c r="D90" s="54" t="s">
        <v>70</v>
      </c>
      <c r="E90" s="53" t="s">
        <v>71</v>
      </c>
      <c r="F90" s="53" t="s">
        <v>72</v>
      </c>
      <c r="G90" s="77">
        <f>G91</f>
        <v>1974727.54</v>
      </c>
    </row>
    <row r="91" spans="1:7" x14ac:dyDescent="0.25">
      <c r="A91" s="94" t="s">
        <v>107</v>
      </c>
      <c r="B91" s="53" t="s">
        <v>144</v>
      </c>
      <c r="C91" s="53" t="s">
        <v>69</v>
      </c>
      <c r="D91" s="53" t="s">
        <v>108</v>
      </c>
      <c r="E91" s="53" t="s">
        <v>71</v>
      </c>
      <c r="F91" s="53" t="s">
        <v>72</v>
      </c>
      <c r="G91" s="77">
        <f>G92</f>
        <v>1974727.54</v>
      </c>
    </row>
    <row r="92" spans="1:7" ht="76.5" x14ac:dyDescent="0.25">
      <c r="A92" s="99" t="s">
        <v>192</v>
      </c>
      <c r="B92" s="12" t="s">
        <v>144</v>
      </c>
      <c r="C92" s="12" t="s">
        <v>69</v>
      </c>
      <c r="D92" s="12" t="s">
        <v>108</v>
      </c>
      <c r="E92" s="19" t="s">
        <v>109</v>
      </c>
      <c r="F92" s="12" t="s">
        <v>72</v>
      </c>
      <c r="G92" s="100">
        <f>G93</f>
        <v>1974727.54</v>
      </c>
    </row>
    <row r="93" spans="1:7" ht="76.5" customHeight="1" x14ac:dyDescent="0.25">
      <c r="A93" s="15" t="s">
        <v>193</v>
      </c>
      <c r="B93" s="12" t="s">
        <v>144</v>
      </c>
      <c r="C93" s="12" t="s">
        <v>69</v>
      </c>
      <c r="D93" s="12" t="s">
        <v>108</v>
      </c>
      <c r="E93" s="12" t="s">
        <v>110</v>
      </c>
      <c r="F93" s="12" t="s">
        <v>72</v>
      </c>
      <c r="G93" s="22">
        <f>G94</f>
        <v>1974727.54</v>
      </c>
    </row>
    <row r="94" spans="1:7" ht="66" customHeight="1" x14ac:dyDescent="0.25">
      <c r="A94" s="16" t="s">
        <v>189</v>
      </c>
      <c r="B94" s="12" t="s">
        <v>144</v>
      </c>
      <c r="C94" s="12" t="s">
        <v>69</v>
      </c>
      <c r="D94" s="12" t="s">
        <v>108</v>
      </c>
      <c r="E94" s="12" t="s">
        <v>111</v>
      </c>
      <c r="F94" s="12" t="s">
        <v>72</v>
      </c>
      <c r="G94" s="22">
        <f>G95+G97</f>
        <v>1974727.54</v>
      </c>
    </row>
    <row r="95" spans="1:7" ht="51" customHeight="1" x14ac:dyDescent="0.25">
      <c r="A95" s="16" t="s">
        <v>112</v>
      </c>
      <c r="B95" s="12" t="s">
        <v>144</v>
      </c>
      <c r="C95" s="12" t="s">
        <v>69</v>
      </c>
      <c r="D95" s="12" t="s">
        <v>108</v>
      </c>
      <c r="E95" s="12" t="s">
        <v>111</v>
      </c>
      <c r="F95" s="12" t="s">
        <v>82</v>
      </c>
      <c r="G95" s="22">
        <f>G96</f>
        <v>827928.41</v>
      </c>
    </row>
    <row r="96" spans="1:7" x14ac:dyDescent="0.25">
      <c r="A96" s="10" t="s">
        <v>113</v>
      </c>
      <c r="B96" s="12" t="s">
        <v>144</v>
      </c>
      <c r="C96" s="12" t="s">
        <v>69</v>
      </c>
      <c r="D96" s="12" t="s">
        <v>108</v>
      </c>
      <c r="E96" s="12" t="s">
        <v>111</v>
      </c>
      <c r="F96" s="12" t="s">
        <v>114</v>
      </c>
      <c r="G96" s="228">
        <v>827928.41</v>
      </c>
    </row>
    <row r="97" spans="1:7" ht="25.5" x14ac:dyDescent="0.25">
      <c r="A97" s="11" t="s">
        <v>185</v>
      </c>
      <c r="B97" s="12" t="s">
        <v>144</v>
      </c>
      <c r="C97" s="12" t="s">
        <v>69</v>
      </c>
      <c r="D97" s="12" t="s">
        <v>108</v>
      </c>
      <c r="E97" s="12" t="s">
        <v>111</v>
      </c>
      <c r="F97" s="12" t="s">
        <v>89</v>
      </c>
      <c r="G97" s="22">
        <f>G98</f>
        <v>1146799.1299999999</v>
      </c>
    </row>
    <row r="98" spans="1:7" ht="25.5" x14ac:dyDescent="0.25">
      <c r="A98" s="11" t="s">
        <v>90</v>
      </c>
      <c r="B98" s="12" t="s">
        <v>144</v>
      </c>
      <c r="C98" s="12" t="s">
        <v>69</v>
      </c>
      <c r="D98" s="12" t="s">
        <v>108</v>
      </c>
      <c r="E98" s="12" t="s">
        <v>111</v>
      </c>
      <c r="F98" s="12" t="s">
        <v>91</v>
      </c>
      <c r="G98" s="228">
        <v>1146799.1299999999</v>
      </c>
    </row>
    <row r="99" spans="1:7" x14ac:dyDescent="0.25">
      <c r="A99" s="95" t="s">
        <v>195</v>
      </c>
      <c r="B99" s="53" t="s">
        <v>144</v>
      </c>
      <c r="C99" s="53" t="s">
        <v>133</v>
      </c>
      <c r="D99" s="71" t="s">
        <v>70</v>
      </c>
      <c r="E99" s="71" t="s">
        <v>71</v>
      </c>
      <c r="F99" s="71" t="s">
        <v>72</v>
      </c>
      <c r="G99" s="55">
        <f>G100</f>
        <v>2029306.6800000002</v>
      </c>
    </row>
    <row r="100" spans="1:7" x14ac:dyDescent="0.25">
      <c r="A100" s="96" t="s">
        <v>134</v>
      </c>
      <c r="B100" s="19" t="s">
        <v>144</v>
      </c>
      <c r="C100" s="19" t="s">
        <v>133</v>
      </c>
      <c r="D100" s="20" t="s">
        <v>69</v>
      </c>
      <c r="E100" s="20" t="s">
        <v>71</v>
      </c>
      <c r="F100" s="20" t="s">
        <v>72</v>
      </c>
      <c r="G100" s="91">
        <f>G101</f>
        <v>2029306.6800000002</v>
      </c>
    </row>
    <row r="101" spans="1:7" ht="25.5" customHeight="1" x14ac:dyDescent="0.25">
      <c r="A101" s="24" t="s">
        <v>196</v>
      </c>
      <c r="B101" s="12" t="s">
        <v>144</v>
      </c>
      <c r="C101" s="12" t="s">
        <v>133</v>
      </c>
      <c r="D101" s="17" t="s">
        <v>69</v>
      </c>
      <c r="E101" s="20" t="s">
        <v>135</v>
      </c>
      <c r="F101" s="17" t="s">
        <v>72</v>
      </c>
      <c r="G101" s="91">
        <f>G104+G106</f>
        <v>2029306.6800000002</v>
      </c>
    </row>
    <row r="102" spans="1:7" ht="38.25" x14ac:dyDescent="0.25">
      <c r="A102" s="16" t="s">
        <v>197</v>
      </c>
      <c r="B102" s="12" t="s">
        <v>144</v>
      </c>
      <c r="C102" s="12" t="s">
        <v>133</v>
      </c>
      <c r="D102" s="17" t="s">
        <v>69</v>
      </c>
      <c r="E102" s="17" t="s">
        <v>136</v>
      </c>
      <c r="F102" s="17" t="s">
        <v>72</v>
      </c>
      <c r="G102" s="21">
        <f>G103</f>
        <v>2029306.6800000002</v>
      </c>
    </row>
    <row r="103" spans="1:7" x14ac:dyDescent="0.25">
      <c r="A103" s="16" t="s">
        <v>137</v>
      </c>
      <c r="B103" s="12" t="s">
        <v>144</v>
      </c>
      <c r="C103" s="12" t="s">
        <v>133</v>
      </c>
      <c r="D103" s="17" t="s">
        <v>69</v>
      </c>
      <c r="E103" s="17" t="s">
        <v>138</v>
      </c>
      <c r="F103" s="17" t="s">
        <v>72</v>
      </c>
      <c r="G103" s="21">
        <f>G104+G106</f>
        <v>2029306.6800000002</v>
      </c>
    </row>
    <row r="104" spans="1:7" ht="51" customHeight="1" x14ac:dyDescent="0.25">
      <c r="A104" s="97" t="s">
        <v>112</v>
      </c>
      <c r="B104" s="12" t="s">
        <v>144</v>
      </c>
      <c r="C104" s="12" t="s">
        <v>133</v>
      </c>
      <c r="D104" s="17" t="s">
        <v>69</v>
      </c>
      <c r="E104" s="17" t="s">
        <v>138</v>
      </c>
      <c r="F104" s="17" t="s">
        <v>82</v>
      </c>
      <c r="G104" s="21">
        <f>G105</f>
        <v>1292071.82</v>
      </c>
    </row>
    <row r="105" spans="1:7" x14ac:dyDescent="0.25">
      <c r="A105" s="97" t="s">
        <v>113</v>
      </c>
      <c r="B105" s="12" t="s">
        <v>144</v>
      </c>
      <c r="C105" s="12" t="s">
        <v>133</v>
      </c>
      <c r="D105" s="17" t="s">
        <v>69</v>
      </c>
      <c r="E105" s="17" t="s">
        <v>138</v>
      </c>
      <c r="F105" s="17" t="s">
        <v>114</v>
      </c>
      <c r="G105" s="225">
        <v>1292071.82</v>
      </c>
    </row>
    <row r="106" spans="1:7" ht="25.5" x14ac:dyDescent="0.25">
      <c r="A106" s="11" t="s">
        <v>185</v>
      </c>
      <c r="B106" s="12" t="s">
        <v>144</v>
      </c>
      <c r="C106" s="12" t="s">
        <v>133</v>
      </c>
      <c r="D106" s="17" t="s">
        <v>69</v>
      </c>
      <c r="E106" s="17" t="s">
        <v>138</v>
      </c>
      <c r="F106" s="17" t="s">
        <v>89</v>
      </c>
      <c r="G106" s="21">
        <f>G107</f>
        <v>737234.86</v>
      </c>
    </row>
    <row r="107" spans="1:7" ht="25.5" x14ac:dyDescent="0.25">
      <c r="A107" s="11" t="s">
        <v>90</v>
      </c>
      <c r="B107" s="12" t="s">
        <v>144</v>
      </c>
      <c r="C107" s="12" t="s">
        <v>133</v>
      </c>
      <c r="D107" s="17" t="s">
        <v>69</v>
      </c>
      <c r="E107" s="17" t="s">
        <v>138</v>
      </c>
      <c r="F107" s="17" t="s">
        <v>91</v>
      </c>
      <c r="G107" s="225">
        <v>737234.86</v>
      </c>
    </row>
    <row r="108" spans="1:7" x14ac:dyDescent="0.25">
      <c r="A108" s="98" t="s">
        <v>139</v>
      </c>
      <c r="B108" s="75"/>
      <c r="C108" s="75"/>
      <c r="D108" s="74"/>
      <c r="E108" s="74"/>
      <c r="F108" s="74"/>
      <c r="G108" s="62">
        <f>G16+G89</f>
        <v>13016021.57</v>
      </c>
    </row>
    <row r="110" spans="1:7" x14ac:dyDescent="0.25">
      <c r="A110" s="145" t="s">
        <v>160</v>
      </c>
    </row>
  </sheetData>
  <mergeCells count="4">
    <mergeCell ref="A11:G11"/>
    <mergeCell ref="A13:A14"/>
    <mergeCell ref="B13:F13"/>
    <mergeCell ref="G13:G14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77"/>
  <sheetViews>
    <sheetView workbookViewId="0">
      <selection activeCell="D4" sqref="D4"/>
    </sheetView>
  </sheetViews>
  <sheetFormatPr defaultRowHeight="15" x14ac:dyDescent="0.25"/>
  <cols>
    <col min="1" max="1" width="58.7109375" style="145" customWidth="1"/>
    <col min="2" max="2" width="11.7109375" style="145" customWidth="1"/>
    <col min="3" max="3" width="5.42578125" style="145" customWidth="1"/>
    <col min="4" max="4" width="15.28515625" style="145" customWidth="1"/>
    <col min="5" max="16384" width="9.140625" style="145"/>
  </cols>
  <sheetData>
    <row r="1" spans="1:19" x14ac:dyDescent="0.25">
      <c r="D1" s="229" t="s">
        <v>166</v>
      </c>
    </row>
    <row r="2" spans="1:19" x14ac:dyDescent="0.25">
      <c r="D2" s="143" t="s">
        <v>229</v>
      </c>
    </row>
    <row r="3" spans="1:19" x14ac:dyDescent="0.25">
      <c r="D3" s="143" t="s">
        <v>155</v>
      </c>
    </row>
    <row r="4" spans="1:19" x14ac:dyDescent="0.25">
      <c r="D4" s="210" t="s">
        <v>253</v>
      </c>
    </row>
    <row r="6" spans="1:19" x14ac:dyDescent="0.25">
      <c r="D6" s="142" t="s">
        <v>201</v>
      </c>
      <c r="M6" s="147"/>
      <c r="N6" s="147"/>
      <c r="O6" s="147"/>
      <c r="P6" s="147"/>
      <c r="Q6" s="147"/>
      <c r="R6" s="147"/>
      <c r="S6" s="147"/>
    </row>
    <row r="7" spans="1:19" x14ac:dyDescent="0.25">
      <c r="D7" s="143" t="s">
        <v>229</v>
      </c>
      <c r="M7" s="147"/>
      <c r="N7" s="147"/>
      <c r="O7" s="147"/>
      <c r="P7" s="147"/>
      <c r="Q7" s="147"/>
      <c r="R7" s="147"/>
      <c r="S7" s="147"/>
    </row>
    <row r="8" spans="1:19" x14ac:dyDescent="0.25">
      <c r="D8" s="142" t="s">
        <v>155</v>
      </c>
      <c r="M8" s="147"/>
      <c r="N8" s="147"/>
      <c r="O8" s="147"/>
      <c r="P8" s="147"/>
      <c r="Q8" s="147"/>
      <c r="R8" s="147"/>
      <c r="S8" s="147"/>
    </row>
    <row r="9" spans="1:19" x14ac:dyDescent="0.25">
      <c r="C9" s="148"/>
      <c r="D9" s="143" t="s">
        <v>222</v>
      </c>
      <c r="M9" s="147"/>
      <c r="N9" s="147"/>
      <c r="O9" s="147"/>
      <c r="P9" s="147"/>
      <c r="Q9" s="147"/>
      <c r="R9" s="147"/>
      <c r="S9" s="147"/>
    </row>
    <row r="10" spans="1:19" x14ac:dyDescent="0.25">
      <c r="B10" s="240"/>
      <c r="C10" s="247"/>
      <c r="D10" s="247"/>
      <c r="M10" s="147"/>
      <c r="N10" s="147"/>
      <c r="O10" s="147"/>
      <c r="P10" s="147"/>
      <c r="Q10" s="147"/>
      <c r="R10" s="147"/>
      <c r="S10" s="147"/>
    </row>
    <row r="11" spans="1:19" ht="43.5" customHeight="1" x14ac:dyDescent="0.25">
      <c r="A11" s="237" t="s">
        <v>210</v>
      </c>
      <c r="B11" s="237"/>
      <c r="C11" s="237"/>
      <c r="D11" s="237"/>
      <c r="M11" s="147"/>
      <c r="N11" s="147"/>
      <c r="O11" s="147"/>
      <c r="P11" s="147"/>
      <c r="Q11" s="147"/>
      <c r="R11" s="147"/>
      <c r="S11" s="147"/>
    </row>
    <row r="12" spans="1:19" x14ac:dyDescent="0.25">
      <c r="M12" s="147"/>
      <c r="N12" s="147"/>
      <c r="O12" s="147"/>
      <c r="P12" s="147"/>
      <c r="Q12" s="147"/>
      <c r="R12" s="147"/>
      <c r="S12" s="147"/>
    </row>
    <row r="13" spans="1:19" ht="38.25" x14ac:dyDescent="0.25">
      <c r="A13" s="30" t="s">
        <v>68</v>
      </c>
      <c r="B13" s="23" t="s">
        <v>183</v>
      </c>
      <c r="C13" s="23" t="s">
        <v>180</v>
      </c>
      <c r="D13" s="23" t="s">
        <v>47</v>
      </c>
      <c r="M13" s="147"/>
      <c r="N13" s="147"/>
      <c r="O13" s="147"/>
      <c r="P13" s="147"/>
      <c r="Q13" s="147"/>
      <c r="R13" s="147"/>
      <c r="S13" s="147"/>
    </row>
    <row r="14" spans="1:19" ht="11.25" customHeight="1" x14ac:dyDescent="0.25">
      <c r="A14" s="165">
        <v>1</v>
      </c>
      <c r="B14" s="165">
        <v>2</v>
      </c>
      <c r="C14" s="165">
        <v>3</v>
      </c>
      <c r="D14" s="165">
        <v>4</v>
      </c>
      <c r="M14" s="147"/>
      <c r="N14" s="147"/>
      <c r="O14" s="147"/>
      <c r="P14" s="147"/>
      <c r="Q14" s="147"/>
      <c r="R14" s="147"/>
      <c r="S14" s="147"/>
    </row>
    <row r="15" spans="1:19" ht="38.25" x14ac:dyDescent="0.25">
      <c r="A15" s="196" t="s">
        <v>233</v>
      </c>
      <c r="B15" s="189" t="s">
        <v>215</v>
      </c>
      <c r="C15" s="197" t="s">
        <v>72</v>
      </c>
      <c r="D15" s="198">
        <f>D16</f>
        <v>3266023.59</v>
      </c>
      <c r="M15" s="147"/>
      <c r="N15" s="147"/>
      <c r="O15" s="147"/>
      <c r="P15" s="147"/>
      <c r="Q15" s="147"/>
      <c r="R15" s="147"/>
      <c r="S15" s="147"/>
    </row>
    <row r="16" spans="1:19" ht="38.25" customHeight="1" x14ac:dyDescent="0.25">
      <c r="A16" s="188" t="s">
        <v>240</v>
      </c>
      <c r="B16" s="191" t="s">
        <v>216</v>
      </c>
      <c r="C16" s="191" t="s">
        <v>72</v>
      </c>
      <c r="D16" s="190">
        <f>D17</f>
        <v>3266023.59</v>
      </c>
      <c r="M16" s="147"/>
      <c r="N16" s="147"/>
      <c r="O16" s="147"/>
      <c r="P16" s="147"/>
      <c r="Q16" s="147"/>
      <c r="R16" s="147"/>
      <c r="S16" s="147"/>
    </row>
    <row r="17" spans="1:19" ht="51" x14ac:dyDescent="0.25">
      <c r="A17" s="188" t="s">
        <v>242</v>
      </c>
      <c r="B17" s="191" t="s">
        <v>217</v>
      </c>
      <c r="C17" s="191" t="s">
        <v>72</v>
      </c>
      <c r="D17" s="190">
        <f>D18+D21</f>
        <v>3266023.59</v>
      </c>
      <c r="M17" s="147"/>
      <c r="N17" s="147"/>
      <c r="O17" s="147"/>
      <c r="P17" s="147"/>
      <c r="Q17" s="147"/>
      <c r="R17" s="147"/>
      <c r="S17" s="147"/>
    </row>
    <row r="18" spans="1:19" ht="38.25" x14ac:dyDescent="0.25">
      <c r="A18" s="192" t="s">
        <v>218</v>
      </c>
      <c r="B18" s="200" t="s">
        <v>219</v>
      </c>
      <c r="C18" s="193" t="s">
        <v>72</v>
      </c>
      <c r="D18" s="190">
        <f>D19</f>
        <v>3199742.75</v>
      </c>
      <c r="M18" s="147"/>
      <c r="N18" s="147"/>
      <c r="O18" s="147"/>
      <c r="P18" s="147"/>
      <c r="Q18" s="147"/>
      <c r="R18" s="147"/>
      <c r="S18" s="147"/>
    </row>
    <row r="19" spans="1:19" ht="25.5" x14ac:dyDescent="0.25">
      <c r="A19" s="192" t="s">
        <v>185</v>
      </c>
      <c r="B19" s="194" t="s">
        <v>219</v>
      </c>
      <c r="C19" s="194">
        <v>200</v>
      </c>
      <c r="D19" s="195">
        <f>D20</f>
        <v>3199742.75</v>
      </c>
      <c r="M19" s="147"/>
      <c r="N19" s="147"/>
      <c r="O19" s="147"/>
      <c r="P19" s="147"/>
      <c r="Q19" s="147"/>
      <c r="R19" s="147"/>
      <c r="S19" s="147"/>
    </row>
    <row r="20" spans="1:19" ht="25.5" x14ac:dyDescent="0.25">
      <c r="A20" s="192" t="s">
        <v>90</v>
      </c>
      <c r="B20" s="193" t="s">
        <v>219</v>
      </c>
      <c r="C20" s="193">
        <v>240</v>
      </c>
      <c r="D20" s="190">
        <v>3199742.75</v>
      </c>
      <c r="M20" s="147"/>
      <c r="N20" s="147"/>
      <c r="O20" s="147"/>
      <c r="P20" s="147"/>
      <c r="Q20" s="147"/>
      <c r="R20" s="147"/>
      <c r="S20" s="147"/>
    </row>
    <row r="21" spans="1:19" ht="63.75" x14ac:dyDescent="0.25">
      <c r="A21" s="199" t="s">
        <v>220</v>
      </c>
      <c r="B21" s="200" t="s">
        <v>221</v>
      </c>
      <c r="C21" s="193" t="s">
        <v>72</v>
      </c>
      <c r="D21" s="190">
        <f>D22</f>
        <v>66280.84</v>
      </c>
      <c r="M21" s="147"/>
      <c r="N21" s="147"/>
      <c r="O21" s="147"/>
      <c r="P21" s="147"/>
      <c r="Q21" s="147"/>
      <c r="R21" s="147"/>
      <c r="S21" s="147"/>
    </row>
    <row r="22" spans="1:19" ht="25.5" x14ac:dyDescent="0.25">
      <c r="A22" s="192" t="s">
        <v>185</v>
      </c>
      <c r="B22" s="194" t="s">
        <v>221</v>
      </c>
      <c r="C22" s="194">
        <v>200</v>
      </c>
      <c r="D22" s="195">
        <f>D23</f>
        <v>66280.84</v>
      </c>
      <c r="M22" s="147"/>
      <c r="N22" s="147"/>
      <c r="O22" s="147"/>
      <c r="P22" s="147"/>
      <c r="Q22" s="147"/>
      <c r="R22" s="147"/>
      <c r="S22" s="147"/>
    </row>
    <row r="23" spans="1:19" ht="25.5" x14ac:dyDescent="0.25">
      <c r="A23" s="192" t="s">
        <v>90</v>
      </c>
      <c r="B23" s="193" t="s">
        <v>221</v>
      </c>
      <c r="C23" s="193">
        <v>240</v>
      </c>
      <c r="D23" s="190">
        <v>66280.84</v>
      </c>
      <c r="M23" s="147"/>
      <c r="N23" s="147"/>
      <c r="O23" s="147"/>
      <c r="P23" s="147"/>
      <c r="Q23" s="147"/>
      <c r="R23" s="147"/>
      <c r="S23" s="147"/>
    </row>
    <row r="24" spans="1:19" ht="25.5" customHeight="1" x14ac:dyDescent="0.25">
      <c r="A24" s="18" t="s">
        <v>236</v>
      </c>
      <c r="B24" s="25" t="s">
        <v>129</v>
      </c>
      <c r="C24" s="25" t="s">
        <v>72</v>
      </c>
      <c r="D24" s="91">
        <f>D27</f>
        <v>213166</v>
      </c>
      <c r="M24" s="147"/>
      <c r="N24" s="147"/>
      <c r="O24" s="147"/>
      <c r="P24" s="147"/>
      <c r="Q24" s="147"/>
      <c r="R24" s="147"/>
      <c r="S24" s="147"/>
    </row>
    <row r="25" spans="1:19" ht="38.25" x14ac:dyDescent="0.25">
      <c r="A25" s="11" t="s">
        <v>237</v>
      </c>
      <c r="B25" s="13" t="s">
        <v>130</v>
      </c>
      <c r="C25" s="13" t="s">
        <v>72</v>
      </c>
      <c r="D25" s="21">
        <f>D26</f>
        <v>213166</v>
      </c>
      <c r="M25" s="147"/>
      <c r="N25" s="147"/>
      <c r="O25" s="147"/>
      <c r="P25" s="147"/>
      <c r="Q25" s="147"/>
      <c r="R25" s="147"/>
      <c r="S25" s="147"/>
    </row>
    <row r="26" spans="1:19" ht="25.5" x14ac:dyDescent="0.25">
      <c r="A26" s="11" t="s">
        <v>131</v>
      </c>
      <c r="B26" s="13" t="s">
        <v>132</v>
      </c>
      <c r="C26" s="13" t="s">
        <v>72</v>
      </c>
      <c r="D26" s="21">
        <f>D27</f>
        <v>213166</v>
      </c>
      <c r="M26" s="147"/>
      <c r="N26" s="147"/>
      <c r="O26" s="147"/>
      <c r="P26" s="147"/>
      <c r="Q26" s="147"/>
      <c r="R26" s="147"/>
      <c r="S26" s="147"/>
    </row>
    <row r="27" spans="1:19" ht="25.5" x14ac:dyDescent="0.25">
      <c r="A27" s="11" t="s">
        <v>185</v>
      </c>
      <c r="B27" s="13" t="s">
        <v>132</v>
      </c>
      <c r="C27" s="13" t="s">
        <v>89</v>
      </c>
      <c r="D27" s="21">
        <f>D28</f>
        <v>213166</v>
      </c>
      <c r="M27" s="147"/>
      <c r="N27" s="147"/>
      <c r="O27" s="147"/>
      <c r="P27" s="147"/>
      <c r="Q27" s="147"/>
      <c r="R27" s="147"/>
      <c r="S27" s="147"/>
    </row>
    <row r="28" spans="1:19" ht="25.5" x14ac:dyDescent="0.25">
      <c r="A28" s="11" t="s">
        <v>90</v>
      </c>
      <c r="B28" s="13" t="s">
        <v>132</v>
      </c>
      <c r="C28" s="13" t="s">
        <v>91</v>
      </c>
      <c r="D28" s="21">
        <v>213166</v>
      </c>
      <c r="M28" s="147"/>
      <c r="N28" s="129"/>
      <c r="O28" s="130"/>
      <c r="P28" s="131"/>
      <c r="Q28" s="132"/>
      <c r="R28" s="147"/>
      <c r="S28" s="147"/>
    </row>
    <row r="29" spans="1:19" ht="38.25" x14ac:dyDescent="0.25">
      <c r="A29" s="24" t="s">
        <v>238</v>
      </c>
      <c r="B29" s="25" t="s">
        <v>126</v>
      </c>
      <c r="C29" s="25" t="s">
        <v>72</v>
      </c>
      <c r="D29" s="55">
        <f>D30</f>
        <v>694902.69</v>
      </c>
      <c r="M29" s="147"/>
      <c r="N29" s="133"/>
      <c r="O29" s="130"/>
      <c r="P29" s="130"/>
      <c r="Q29" s="134"/>
      <c r="R29" s="147"/>
      <c r="S29" s="147"/>
    </row>
    <row r="30" spans="1:19" ht="38.25" x14ac:dyDescent="0.25">
      <c r="A30" s="16" t="s">
        <v>239</v>
      </c>
      <c r="B30" s="13" t="s">
        <v>127</v>
      </c>
      <c r="C30" s="13" t="s">
        <v>72</v>
      </c>
      <c r="D30" s="76">
        <f>D31</f>
        <v>694902.69</v>
      </c>
      <c r="M30" s="147"/>
      <c r="N30" s="135"/>
      <c r="O30" s="136"/>
      <c r="P30" s="136"/>
      <c r="Q30" s="134"/>
      <c r="R30" s="147"/>
      <c r="S30" s="147"/>
    </row>
    <row r="31" spans="1:19" x14ac:dyDescent="0.25">
      <c r="A31" s="16" t="s">
        <v>194</v>
      </c>
      <c r="B31" s="13" t="s">
        <v>128</v>
      </c>
      <c r="C31" s="13" t="s">
        <v>72</v>
      </c>
      <c r="D31" s="76">
        <f>D32</f>
        <v>694902.69</v>
      </c>
      <c r="M31" s="147"/>
      <c r="N31" s="137"/>
      <c r="O31" s="138"/>
      <c r="P31" s="138"/>
      <c r="Q31" s="134"/>
      <c r="R31" s="147"/>
      <c r="S31" s="147"/>
    </row>
    <row r="32" spans="1:19" ht="25.5" x14ac:dyDescent="0.25">
      <c r="A32" s="11" t="s">
        <v>185</v>
      </c>
      <c r="B32" s="13" t="s">
        <v>128</v>
      </c>
      <c r="C32" s="13" t="s">
        <v>89</v>
      </c>
      <c r="D32" s="76">
        <f>D33</f>
        <v>694902.69</v>
      </c>
      <c r="M32" s="147"/>
      <c r="N32" s="137"/>
      <c r="O32" s="138"/>
      <c r="P32" s="138"/>
      <c r="Q32" s="139"/>
      <c r="R32" s="147"/>
      <c r="S32" s="147"/>
    </row>
    <row r="33" spans="1:19" ht="25.5" x14ac:dyDescent="0.25">
      <c r="A33" s="11" t="s">
        <v>90</v>
      </c>
      <c r="B33" s="13" t="s">
        <v>128</v>
      </c>
      <c r="C33" s="13" t="s">
        <v>91</v>
      </c>
      <c r="D33" s="76">
        <v>694902.69</v>
      </c>
      <c r="M33" s="147"/>
      <c r="N33" s="137"/>
      <c r="O33" s="138"/>
      <c r="P33" s="138"/>
      <c r="Q33" s="134"/>
      <c r="R33" s="147"/>
      <c r="S33" s="147"/>
    </row>
    <row r="34" spans="1:19" ht="25.5" x14ac:dyDescent="0.25">
      <c r="A34" s="24" t="s">
        <v>196</v>
      </c>
      <c r="B34" s="20" t="s">
        <v>135</v>
      </c>
      <c r="C34" s="20" t="s">
        <v>72</v>
      </c>
      <c r="D34" s="91">
        <f>D37+D39</f>
        <v>2029306.6800000002</v>
      </c>
      <c r="M34" s="147"/>
      <c r="N34" s="140"/>
      <c r="O34" s="138"/>
      <c r="P34" s="138"/>
      <c r="Q34" s="134"/>
      <c r="R34" s="147"/>
      <c r="S34" s="147"/>
    </row>
    <row r="35" spans="1:19" ht="25.5" x14ac:dyDescent="0.25">
      <c r="A35" s="16" t="s">
        <v>197</v>
      </c>
      <c r="B35" s="17" t="s">
        <v>136</v>
      </c>
      <c r="C35" s="17" t="s">
        <v>72</v>
      </c>
      <c r="D35" s="21">
        <f>D36</f>
        <v>2029306.6800000002</v>
      </c>
      <c r="M35" s="147"/>
      <c r="N35" s="137"/>
      <c r="O35" s="138"/>
      <c r="P35" s="138"/>
      <c r="Q35" s="139"/>
      <c r="R35" s="147"/>
      <c r="S35" s="147"/>
    </row>
    <row r="36" spans="1:19" x14ac:dyDescent="0.25">
      <c r="A36" s="16" t="s">
        <v>137</v>
      </c>
      <c r="B36" s="17" t="s">
        <v>138</v>
      </c>
      <c r="C36" s="17" t="s">
        <v>72</v>
      </c>
      <c r="D36" s="21">
        <f>D37+D39</f>
        <v>2029306.6800000002</v>
      </c>
      <c r="M36" s="147"/>
      <c r="N36" s="137"/>
      <c r="O36" s="141"/>
      <c r="P36" s="141"/>
      <c r="Q36" s="139"/>
      <c r="R36" s="147"/>
      <c r="S36" s="147"/>
    </row>
    <row r="37" spans="1:19" ht="51" x14ac:dyDescent="0.25">
      <c r="A37" s="97" t="s">
        <v>112</v>
      </c>
      <c r="B37" s="17" t="s">
        <v>138</v>
      </c>
      <c r="C37" s="17" t="s">
        <v>82</v>
      </c>
      <c r="D37" s="21">
        <f>D38</f>
        <v>1292071.82</v>
      </c>
      <c r="M37" s="147"/>
      <c r="N37" s="137"/>
      <c r="O37" s="138"/>
      <c r="P37" s="138"/>
      <c r="Q37" s="134"/>
      <c r="R37" s="147"/>
      <c r="S37" s="147"/>
    </row>
    <row r="38" spans="1:19" x14ac:dyDescent="0.25">
      <c r="A38" s="97" t="s">
        <v>113</v>
      </c>
      <c r="B38" s="17" t="s">
        <v>138</v>
      </c>
      <c r="C38" s="17" t="s">
        <v>114</v>
      </c>
      <c r="D38" s="21">
        <v>1292071.82</v>
      </c>
      <c r="M38" s="147"/>
      <c r="N38" s="147"/>
      <c r="O38" s="147"/>
      <c r="P38" s="147"/>
      <c r="Q38" s="147"/>
      <c r="R38" s="147"/>
      <c r="S38" s="147"/>
    </row>
    <row r="39" spans="1:19" ht="25.5" x14ac:dyDescent="0.25">
      <c r="A39" s="11" t="s">
        <v>185</v>
      </c>
      <c r="B39" s="17" t="s">
        <v>138</v>
      </c>
      <c r="C39" s="17" t="s">
        <v>89</v>
      </c>
      <c r="D39" s="21">
        <f>D40</f>
        <v>737234.86</v>
      </c>
      <c r="M39" s="147"/>
      <c r="N39" s="147"/>
      <c r="O39" s="147"/>
      <c r="P39" s="147"/>
      <c r="Q39" s="147"/>
      <c r="R39" s="147"/>
      <c r="S39" s="147"/>
    </row>
    <row r="40" spans="1:19" ht="25.5" x14ac:dyDescent="0.25">
      <c r="A40" s="11" t="s">
        <v>90</v>
      </c>
      <c r="B40" s="17" t="s">
        <v>138</v>
      </c>
      <c r="C40" s="17" t="s">
        <v>91</v>
      </c>
      <c r="D40" s="21">
        <v>737234.86</v>
      </c>
      <c r="M40" s="147"/>
      <c r="N40" s="147"/>
      <c r="O40" s="147"/>
      <c r="P40" s="147"/>
      <c r="Q40" s="147"/>
      <c r="R40" s="147"/>
      <c r="S40" s="147"/>
    </row>
    <row r="41" spans="1:19" ht="38.25" x14ac:dyDescent="0.25">
      <c r="A41" s="24" t="s">
        <v>231</v>
      </c>
      <c r="B41" s="25" t="s">
        <v>121</v>
      </c>
      <c r="C41" s="25" t="s">
        <v>72</v>
      </c>
      <c r="D41" s="91">
        <f>D44</f>
        <v>65000</v>
      </c>
      <c r="M41" s="147"/>
      <c r="N41" s="147"/>
      <c r="O41" s="147"/>
      <c r="P41" s="147"/>
      <c r="Q41" s="147"/>
      <c r="R41" s="147"/>
      <c r="S41" s="147"/>
    </row>
    <row r="42" spans="1:19" ht="51" x14ac:dyDescent="0.25">
      <c r="A42" s="16" t="s">
        <v>232</v>
      </c>
      <c r="B42" s="13" t="s">
        <v>142</v>
      </c>
      <c r="C42" s="13" t="s">
        <v>72</v>
      </c>
      <c r="D42" s="21">
        <f>D43</f>
        <v>65000</v>
      </c>
      <c r="M42" s="147"/>
      <c r="N42" s="147"/>
      <c r="O42" s="147"/>
      <c r="P42" s="147"/>
      <c r="Q42" s="147"/>
      <c r="R42" s="147"/>
      <c r="S42" s="147"/>
    </row>
    <row r="43" spans="1:19" ht="25.5" x14ac:dyDescent="0.25">
      <c r="A43" s="16" t="s">
        <v>122</v>
      </c>
      <c r="B43" s="13" t="s">
        <v>123</v>
      </c>
      <c r="C43" s="13" t="s">
        <v>72</v>
      </c>
      <c r="D43" s="21">
        <f>D44</f>
        <v>65000</v>
      </c>
      <c r="M43" s="147"/>
      <c r="N43" s="147"/>
      <c r="O43" s="147"/>
      <c r="P43" s="147"/>
      <c r="Q43" s="147"/>
      <c r="R43" s="147"/>
      <c r="S43" s="147"/>
    </row>
    <row r="44" spans="1:19" ht="25.5" x14ac:dyDescent="0.25">
      <c r="A44" s="11" t="s">
        <v>185</v>
      </c>
      <c r="B44" s="13" t="s">
        <v>123</v>
      </c>
      <c r="C44" s="13" t="s">
        <v>89</v>
      </c>
      <c r="D44" s="21">
        <f>D45</f>
        <v>65000</v>
      </c>
      <c r="M44" s="147"/>
      <c r="N44" s="147"/>
      <c r="O44" s="147"/>
      <c r="P44" s="147"/>
      <c r="Q44" s="147"/>
      <c r="R44" s="147"/>
      <c r="S44" s="147"/>
    </row>
    <row r="45" spans="1:19" ht="25.5" x14ac:dyDescent="0.25">
      <c r="A45" s="11" t="s">
        <v>90</v>
      </c>
      <c r="B45" s="13" t="s">
        <v>123</v>
      </c>
      <c r="C45" s="13" t="s">
        <v>91</v>
      </c>
      <c r="D45" s="21">
        <v>65000</v>
      </c>
      <c r="M45" s="147"/>
      <c r="N45" s="147"/>
      <c r="O45" s="147"/>
      <c r="P45" s="147"/>
      <c r="Q45" s="147"/>
      <c r="R45" s="147"/>
      <c r="S45" s="147"/>
    </row>
    <row r="46" spans="1:19" ht="63.75" x14ac:dyDescent="0.25">
      <c r="A46" s="99" t="s">
        <v>192</v>
      </c>
      <c r="B46" s="19" t="s">
        <v>109</v>
      </c>
      <c r="C46" s="19" t="s">
        <v>72</v>
      </c>
      <c r="D46" s="100">
        <f>D47</f>
        <v>1974727.54</v>
      </c>
      <c r="M46" s="147"/>
      <c r="N46" s="147"/>
      <c r="O46" s="147"/>
      <c r="P46" s="147"/>
      <c r="Q46" s="147"/>
      <c r="R46" s="147"/>
      <c r="S46" s="147"/>
    </row>
    <row r="47" spans="1:19" ht="63.75" customHeight="1" x14ac:dyDescent="0.25">
      <c r="A47" s="15" t="s">
        <v>193</v>
      </c>
      <c r="B47" s="12" t="s">
        <v>110</v>
      </c>
      <c r="C47" s="12" t="s">
        <v>72</v>
      </c>
      <c r="D47" s="22">
        <f>D48</f>
        <v>1974727.54</v>
      </c>
      <c r="M47" s="147"/>
      <c r="N47" s="147"/>
      <c r="O47" s="147"/>
      <c r="P47" s="147"/>
      <c r="Q47" s="147"/>
      <c r="R47" s="147"/>
      <c r="S47" s="147"/>
    </row>
    <row r="48" spans="1:19" ht="63.75" x14ac:dyDescent="0.25">
      <c r="A48" s="16" t="s">
        <v>189</v>
      </c>
      <c r="B48" s="12" t="s">
        <v>111</v>
      </c>
      <c r="C48" s="12" t="s">
        <v>72</v>
      </c>
      <c r="D48" s="22">
        <f>D49+D51</f>
        <v>1974727.54</v>
      </c>
    </row>
    <row r="49" spans="1:4" ht="51" x14ac:dyDescent="0.25">
      <c r="A49" s="16" t="s">
        <v>112</v>
      </c>
      <c r="B49" s="12" t="s">
        <v>111</v>
      </c>
      <c r="C49" s="12" t="s">
        <v>82</v>
      </c>
      <c r="D49" s="22">
        <f>D50</f>
        <v>827928.41</v>
      </c>
    </row>
    <row r="50" spans="1:4" x14ac:dyDescent="0.25">
      <c r="A50" s="10" t="s">
        <v>113</v>
      </c>
      <c r="B50" s="12" t="s">
        <v>111</v>
      </c>
      <c r="C50" s="12" t="s">
        <v>114</v>
      </c>
      <c r="D50" s="22">
        <v>827928.41</v>
      </c>
    </row>
    <row r="51" spans="1:4" ht="25.5" x14ac:dyDescent="0.25">
      <c r="A51" s="11" t="s">
        <v>185</v>
      </c>
      <c r="B51" s="12" t="s">
        <v>111</v>
      </c>
      <c r="C51" s="12" t="s">
        <v>89</v>
      </c>
      <c r="D51" s="22">
        <f>D52</f>
        <v>1146799.1299999999</v>
      </c>
    </row>
    <row r="52" spans="1:4" ht="25.5" x14ac:dyDescent="0.25">
      <c r="A52" s="11" t="s">
        <v>90</v>
      </c>
      <c r="B52" s="12" t="s">
        <v>111</v>
      </c>
      <c r="C52" s="12" t="s">
        <v>91</v>
      </c>
      <c r="D52" s="22">
        <v>1146799.1299999999</v>
      </c>
    </row>
    <row r="53" spans="1:4" x14ac:dyDescent="0.25">
      <c r="A53" s="61" t="s">
        <v>202</v>
      </c>
      <c r="B53" s="20" t="s">
        <v>71</v>
      </c>
      <c r="C53" s="20" t="s">
        <v>72</v>
      </c>
      <c r="D53" s="62">
        <f>D24+D29+D34+D41+D46+D15</f>
        <v>8243126.5</v>
      </c>
    </row>
    <row r="54" spans="1:4" ht="28.5" x14ac:dyDescent="0.25">
      <c r="A54" s="61" t="s">
        <v>75</v>
      </c>
      <c r="B54" s="25" t="s">
        <v>76</v>
      </c>
      <c r="C54" s="25" t="s">
        <v>72</v>
      </c>
      <c r="D54" s="62">
        <f>D55</f>
        <v>4772895.07</v>
      </c>
    </row>
    <row r="55" spans="1:4" ht="25.5" x14ac:dyDescent="0.25">
      <c r="A55" s="18" t="s">
        <v>77</v>
      </c>
      <c r="B55" s="25" t="s">
        <v>78</v>
      </c>
      <c r="C55" s="25" t="s">
        <v>72</v>
      </c>
      <c r="D55" s="55">
        <f>D56</f>
        <v>4772895.07</v>
      </c>
    </row>
    <row r="56" spans="1:4" x14ac:dyDescent="0.25">
      <c r="A56" s="26" t="s">
        <v>145</v>
      </c>
      <c r="B56" s="25" t="s">
        <v>146</v>
      </c>
      <c r="C56" s="25" t="s">
        <v>72</v>
      </c>
      <c r="D56" s="55">
        <f>D57+D60+D65+D68+D71+D74</f>
        <v>4772895.07</v>
      </c>
    </row>
    <row r="57" spans="1:4" x14ac:dyDescent="0.25">
      <c r="A57" s="18" t="s">
        <v>79</v>
      </c>
      <c r="B57" s="13" t="s">
        <v>80</v>
      </c>
      <c r="C57" s="13" t="s">
        <v>72</v>
      </c>
      <c r="D57" s="55">
        <f>D58</f>
        <v>1273286.55</v>
      </c>
    </row>
    <row r="58" spans="1:4" ht="51" x14ac:dyDescent="0.25">
      <c r="A58" s="11" t="s">
        <v>81</v>
      </c>
      <c r="B58" s="13" t="s">
        <v>80</v>
      </c>
      <c r="C58" s="13" t="s">
        <v>82</v>
      </c>
      <c r="D58" s="21">
        <f>D59</f>
        <v>1273286.55</v>
      </c>
    </row>
    <row r="59" spans="1:4" ht="25.5" x14ac:dyDescent="0.25">
      <c r="A59" s="11" t="s">
        <v>83</v>
      </c>
      <c r="B59" s="13" t="s">
        <v>80</v>
      </c>
      <c r="C59" s="13" t="s">
        <v>84</v>
      </c>
      <c r="D59" s="21">
        <v>1273286.55</v>
      </c>
    </row>
    <row r="60" spans="1:4" x14ac:dyDescent="0.25">
      <c r="A60" s="18" t="s">
        <v>87</v>
      </c>
      <c r="B60" s="13" t="s">
        <v>88</v>
      </c>
      <c r="C60" s="13" t="s">
        <v>72</v>
      </c>
      <c r="D60" s="91">
        <f>D61+D63</f>
        <v>2495468.52</v>
      </c>
    </row>
    <row r="61" spans="1:4" ht="51" x14ac:dyDescent="0.25">
      <c r="A61" s="11" t="s">
        <v>81</v>
      </c>
      <c r="B61" s="13" t="s">
        <v>88</v>
      </c>
      <c r="C61" s="13" t="s">
        <v>82</v>
      </c>
      <c r="D61" s="21">
        <f>D62</f>
        <v>2491424.48</v>
      </c>
    </row>
    <row r="62" spans="1:4" ht="25.5" x14ac:dyDescent="0.25">
      <c r="A62" s="11" t="s">
        <v>83</v>
      </c>
      <c r="B62" s="13" t="s">
        <v>88</v>
      </c>
      <c r="C62" s="13" t="s">
        <v>84</v>
      </c>
      <c r="D62" s="21">
        <v>2491424.48</v>
      </c>
    </row>
    <row r="63" spans="1:4" x14ac:dyDescent="0.25">
      <c r="A63" s="11" t="s">
        <v>92</v>
      </c>
      <c r="B63" s="13" t="s">
        <v>88</v>
      </c>
      <c r="C63" s="13" t="s">
        <v>93</v>
      </c>
      <c r="D63" s="21">
        <f>D64</f>
        <v>4044.04</v>
      </c>
    </row>
    <row r="64" spans="1:4" x14ac:dyDescent="0.25">
      <c r="A64" s="11" t="s">
        <v>94</v>
      </c>
      <c r="B64" s="13" t="s">
        <v>88</v>
      </c>
      <c r="C64" s="13" t="s">
        <v>95</v>
      </c>
      <c r="D64" s="21">
        <v>4044.04</v>
      </c>
    </row>
    <row r="65" spans="1:4" x14ac:dyDescent="0.25">
      <c r="A65" s="101" t="s">
        <v>105</v>
      </c>
      <c r="B65" s="9">
        <v>9999910030</v>
      </c>
      <c r="C65" s="14" t="s">
        <v>72</v>
      </c>
      <c r="D65" s="55">
        <f>D66</f>
        <v>270000</v>
      </c>
    </row>
    <row r="66" spans="1:4" x14ac:dyDescent="0.25">
      <c r="A66" s="27" t="s">
        <v>92</v>
      </c>
      <c r="B66" s="9">
        <v>9999910030</v>
      </c>
      <c r="C66" s="9">
        <v>800</v>
      </c>
      <c r="D66" s="76">
        <f>D67</f>
        <v>270000</v>
      </c>
    </row>
    <row r="67" spans="1:4" x14ac:dyDescent="0.25">
      <c r="A67" s="27" t="s">
        <v>106</v>
      </c>
      <c r="B67" s="9">
        <v>9999910030</v>
      </c>
      <c r="C67" s="9">
        <v>880</v>
      </c>
      <c r="D67" s="76">
        <v>270000</v>
      </c>
    </row>
    <row r="68" spans="1:4" x14ac:dyDescent="0.25">
      <c r="A68" s="101" t="s">
        <v>186</v>
      </c>
      <c r="B68" s="9">
        <v>9999910040</v>
      </c>
      <c r="C68" s="14" t="s">
        <v>72</v>
      </c>
      <c r="D68" s="55">
        <f>D69</f>
        <v>270000</v>
      </c>
    </row>
    <row r="69" spans="1:4" x14ac:dyDescent="0.25">
      <c r="A69" s="27" t="s">
        <v>92</v>
      </c>
      <c r="B69" s="9">
        <v>9999910040</v>
      </c>
      <c r="C69" s="9">
        <v>800</v>
      </c>
      <c r="D69" s="76">
        <f>D70</f>
        <v>270000</v>
      </c>
    </row>
    <row r="70" spans="1:4" x14ac:dyDescent="0.25">
      <c r="A70" s="27" t="s">
        <v>106</v>
      </c>
      <c r="B70" s="9">
        <v>9999910040</v>
      </c>
      <c r="C70" s="9">
        <v>880</v>
      </c>
      <c r="D70" s="76">
        <v>270000</v>
      </c>
    </row>
    <row r="71" spans="1:4" ht="25.5" x14ac:dyDescent="0.25">
      <c r="A71" s="24" t="s">
        <v>117</v>
      </c>
      <c r="B71" s="13" t="s">
        <v>118</v>
      </c>
      <c r="C71" s="13" t="s">
        <v>72</v>
      </c>
      <c r="D71" s="91">
        <f>D73</f>
        <v>342140</v>
      </c>
    </row>
    <row r="72" spans="1:4" ht="51" x14ac:dyDescent="0.25">
      <c r="A72" s="11" t="s">
        <v>81</v>
      </c>
      <c r="B72" s="13" t="s">
        <v>118</v>
      </c>
      <c r="C72" s="13" t="s">
        <v>82</v>
      </c>
      <c r="D72" s="21">
        <f>D73</f>
        <v>342140</v>
      </c>
    </row>
    <row r="73" spans="1:4" ht="15" customHeight="1" x14ac:dyDescent="0.25">
      <c r="A73" s="11" t="s">
        <v>83</v>
      </c>
      <c r="B73" s="13" t="s">
        <v>118</v>
      </c>
      <c r="C73" s="13" t="s">
        <v>84</v>
      </c>
      <c r="D73" s="21">
        <v>342140</v>
      </c>
    </row>
    <row r="74" spans="1:4" ht="25.5" x14ac:dyDescent="0.25">
      <c r="A74" s="11" t="s">
        <v>246</v>
      </c>
      <c r="B74" s="13" t="s">
        <v>99</v>
      </c>
      <c r="C74" s="13" t="s">
        <v>72</v>
      </c>
      <c r="D74" s="21">
        <f>D75</f>
        <v>122000</v>
      </c>
    </row>
    <row r="75" spans="1:4" x14ac:dyDescent="0.25">
      <c r="A75" s="11" t="s">
        <v>98</v>
      </c>
      <c r="B75" s="13" t="s">
        <v>99</v>
      </c>
      <c r="C75" s="13" t="s">
        <v>100</v>
      </c>
      <c r="D75" s="21">
        <f>D76</f>
        <v>122000</v>
      </c>
    </row>
    <row r="76" spans="1:4" x14ac:dyDescent="0.25">
      <c r="A76" s="11" t="s">
        <v>65</v>
      </c>
      <c r="B76" s="13" t="s">
        <v>99</v>
      </c>
      <c r="C76" s="13" t="s">
        <v>101</v>
      </c>
      <c r="D76" s="21">
        <v>122000</v>
      </c>
    </row>
    <row r="77" spans="1:4" ht="15.75" x14ac:dyDescent="0.25">
      <c r="A77" s="28" t="s">
        <v>139</v>
      </c>
      <c r="B77" s="29"/>
      <c r="C77" s="29"/>
      <c r="D77" s="102">
        <f>D53+D54</f>
        <v>13016021.57</v>
      </c>
    </row>
  </sheetData>
  <mergeCells count="2">
    <mergeCell ref="A11:D11"/>
    <mergeCell ref="B10:D10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8"/>
  <sheetViews>
    <sheetView tabSelected="1" workbookViewId="0">
      <selection activeCell="F4" sqref="F4"/>
    </sheetView>
  </sheetViews>
  <sheetFormatPr defaultRowHeight="15" x14ac:dyDescent="0.25"/>
  <cols>
    <col min="1" max="1" width="49.7109375" style="145" customWidth="1"/>
    <col min="2" max="3" width="3.7109375" style="145" customWidth="1"/>
    <col min="4" max="4" width="12.7109375" style="145" customWidth="1"/>
    <col min="5" max="5" width="5" style="145" customWidth="1"/>
    <col min="6" max="6" width="14.7109375" style="145" customWidth="1"/>
    <col min="7" max="16384" width="9.140625" style="145"/>
  </cols>
  <sheetData>
    <row r="1" spans="1:6" x14ac:dyDescent="0.25">
      <c r="F1" s="229" t="s">
        <v>168</v>
      </c>
    </row>
    <row r="2" spans="1:6" x14ac:dyDescent="0.25">
      <c r="F2" s="143" t="s">
        <v>229</v>
      </c>
    </row>
    <row r="3" spans="1:6" x14ac:dyDescent="0.25">
      <c r="F3" s="143" t="s">
        <v>155</v>
      </c>
    </row>
    <row r="4" spans="1:6" x14ac:dyDescent="0.25">
      <c r="F4" s="210" t="s">
        <v>253</v>
      </c>
    </row>
    <row r="6" spans="1:6" x14ac:dyDescent="0.25">
      <c r="F6" s="142" t="s">
        <v>203</v>
      </c>
    </row>
    <row r="7" spans="1:6" x14ac:dyDescent="0.25">
      <c r="F7" s="143" t="s">
        <v>229</v>
      </c>
    </row>
    <row r="8" spans="1:6" x14ac:dyDescent="0.25">
      <c r="F8" s="142" t="s">
        <v>155</v>
      </c>
    </row>
    <row r="9" spans="1:6" x14ac:dyDescent="0.25">
      <c r="E9" s="148"/>
      <c r="F9" s="143" t="s">
        <v>222</v>
      </c>
    </row>
    <row r="10" spans="1:6" x14ac:dyDescent="0.25">
      <c r="D10" s="146"/>
      <c r="E10" s="148"/>
      <c r="F10" s="148"/>
    </row>
    <row r="12" spans="1:6" ht="45.75" customHeight="1" x14ac:dyDescent="0.25">
      <c r="A12" s="237" t="s">
        <v>204</v>
      </c>
      <c r="B12" s="237"/>
      <c r="C12" s="237"/>
      <c r="D12" s="237"/>
      <c r="E12" s="237"/>
      <c r="F12" s="237"/>
    </row>
    <row r="14" spans="1:6" x14ac:dyDescent="0.25">
      <c r="A14" s="249" t="s">
        <v>147</v>
      </c>
      <c r="B14" s="249" t="s">
        <v>148</v>
      </c>
      <c r="C14" s="249"/>
      <c r="D14" s="249"/>
      <c r="E14" s="249"/>
      <c r="F14" s="250" t="s">
        <v>209</v>
      </c>
    </row>
    <row r="15" spans="1:6" ht="32.25" customHeight="1" x14ac:dyDescent="0.25">
      <c r="A15" s="249"/>
      <c r="B15" s="252" t="s">
        <v>205</v>
      </c>
      <c r="C15" s="252" t="s">
        <v>206</v>
      </c>
      <c r="D15" s="252" t="s">
        <v>207</v>
      </c>
      <c r="E15" s="252" t="s">
        <v>208</v>
      </c>
      <c r="F15" s="251"/>
    </row>
    <row r="16" spans="1:6" ht="33.75" customHeight="1" x14ac:dyDescent="0.25">
      <c r="A16" s="249"/>
      <c r="B16" s="252"/>
      <c r="C16" s="252"/>
      <c r="D16" s="252"/>
      <c r="E16" s="252"/>
      <c r="F16" s="251"/>
    </row>
    <row r="17" spans="1:6" x14ac:dyDescent="0.2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151">
        <v>6</v>
      </c>
    </row>
    <row r="18" spans="1:6" x14ac:dyDescent="0.25">
      <c r="A18" s="206" t="s">
        <v>149</v>
      </c>
      <c r="B18" s="202" t="s">
        <v>74</v>
      </c>
      <c r="C18" s="202" t="s">
        <v>70</v>
      </c>
      <c r="D18" s="203" t="s">
        <v>71</v>
      </c>
      <c r="E18" s="202" t="s">
        <v>72</v>
      </c>
      <c r="F18" s="204">
        <f>F19</f>
        <v>342140</v>
      </c>
    </row>
    <row r="19" spans="1:6" x14ac:dyDescent="0.25">
      <c r="A19" s="201" t="s">
        <v>115</v>
      </c>
      <c r="B19" s="202" t="s">
        <v>74</v>
      </c>
      <c r="C19" s="202" t="s">
        <v>116</v>
      </c>
      <c r="D19" s="203" t="s">
        <v>71</v>
      </c>
      <c r="E19" s="202" t="s">
        <v>72</v>
      </c>
      <c r="F19" s="204">
        <f>F21</f>
        <v>342140</v>
      </c>
    </row>
    <row r="20" spans="1:6" ht="30" x14ac:dyDescent="0.25">
      <c r="A20" s="166" t="s">
        <v>75</v>
      </c>
      <c r="B20" s="167" t="s">
        <v>74</v>
      </c>
      <c r="C20" s="167" t="s">
        <v>116</v>
      </c>
      <c r="D20" s="33" t="s">
        <v>76</v>
      </c>
      <c r="E20" s="167" t="s">
        <v>72</v>
      </c>
      <c r="F20" s="205">
        <f>F21</f>
        <v>342140</v>
      </c>
    </row>
    <row r="21" spans="1:6" ht="30" x14ac:dyDescent="0.25">
      <c r="A21" s="166" t="s">
        <v>77</v>
      </c>
      <c r="B21" s="167" t="s">
        <v>74</v>
      </c>
      <c r="C21" s="167" t="s">
        <v>116</v>
      </c>
      <c r="D21" s="33" t="s">
        <v>78</v>
      </c>
      <c r="E21" s="167" t="s">
        <v>72</v>
      </c>
      <c r="F21" s="205">
        <f>F22</f>
        <v>342140</v>
      </c>
    </row>
    <row r="22" spans="1:6" x14ac:dyDescent="0.25">
      <c r="A22" s="166" t="s">
        <v>104</v>
      </c>
      <c r="B22" s="167" t="s">
        <v>74</v>
      </c>
      <c r="C22" s="167" t="s">
        <v>116</v>
      </c>
      <c r="D22" s="33" t="s">
        <v>146</v>
      </c>
      <c r="E22" s="167" t="s">
        <v>72</v>
      </c>
      <c r="F22" s="205">
        <f>F23</f>
        <v>342140</v>
      </c>
    </row>
    <row r="23" spans="1:6" ht="30" customHeight="1" x14ac:dyDescent="0.25">
      <c r="A23" s="166" t="s">
        <v>117</v>
      </c>
      <c r="B23" s="167" t="s">
        <v>74</v>
      </c>
      <c r="C23" s="167" t="s">
        <v>116</v>
      </c>
      <c r="D23" s="33" t="s">
        <v>118</v>
      </c>
      <c r="E23" s="167" t="s">
        <v>72</v>
      </c>
      <c r="F23" s="205">
        <f>F24</f>
        <v>342140</v>
      </c>
    </row>
    <row r="24" spans="1:6" ht="75" x14ac:dyDescent="0.25">
      <c r="A24" s="166" t="s">
        <v>150</v>
      </c>
      <c r="B24" s="167" t="s">
        <v>74</v>
      </c>
      <c r="C24" s="167" t="s">
        <v>116</v>
      </c>
      <c r="D24" s="33" t="s">
        <v>118</v>
      </c>
      <c r="E24" s="167" t="s">
        <v>82</v>
      </c>
      <c r="F24" s="205">
        <f>F25</f>
        <v>342140</v>
      </c>
    </row>
    <row r="25" spans="1:6" ht="30" x14ac:dyDescent="0.25">
      <c r="A25" s="155" t="s">
        <v>151</v>
      </c>
      <c r="B25" s="167" t="s">
        <v>74</v>
      </c>
      <c r="C25" s="167" t="s">
        <v>116</v>
      </c>
      <c r="D25" s="33" t="s">
        <v>118</v>
      </c>
      <c r="E25" s="167" t="s">
        <v>84</v>
      </c>
      <c r="F25" s="205">
        <v>342140</v>
      </c>
    </row>
    <row r="26" spans="1:6" x14ac:dyDescent="0.25">
      <c r="A26" s="150"/>
      <c r="B26" s="150"/>
      <c r="C26" s="150"/>
      <c r="D26" s="150"/>
      <c r="E26" s="150"/>
      <c r="F26" s="150"/>
    </row>
    <row r="27" spans="1:6" x14ac:dyDescent="0.25">
      <c r="A27" s="150"/>
      <c r="B27" s="150"/>
      <c r="C27" s="150"/>
      <c r="D27" s="150"/>
      <c r="E27" s="150"/>
      <c r="F27" s="150"/>
    </row>
    <row r="28" spans="1:6" ht="45.75" customHeight="1" x14ac:dyDescent="0.25">
      <c r="A28" s="248" t="s">
        <v>152</v>
      </c>
      <c r="B28" s="248"/>
      <c r="C28" s="248"/>
      <c r="D28" s="248"/>
      <c r="E28" s="248"/>
      <c r="F28" s="248"/>
    </row>
  </sheetData>
  <mergeCells count="9">
    <mergeCell ref="A12:F12"/>
    <mergeCell ref="A28:F28"/>
    <mergeCell ref="A14:A16"/>
    <mergeCell ref="B14:E14"/>
    <mergeCell ref="F14:F16"/>
    <mergeCell ref="B15:B16"/>
    <mergeCell ref="C15:C16"/>
    <mergeCell ref="D15:D16"/>
    <mergeCell ref="E15:E16"/>
  </mergeCells>
  <pageMargins left="0.78740157480314965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Пр.3</vt:lpstr>
      <vt:lpstr>Пр.4</vt:lpstr>
      <vt:lpstr>Пр.5-доходы</vt:lpstr>
      <vt:lpstr>Пр.6-расходы 2020</vt:lpstr>
      <vt:lpstr>Пр.8 ПБС 2020</vt:lpstr>
      <vt:lpstr>пр.10 МП 2020</vt:lpstr>
      <vt:lpstr>Пр.12 ВУС 2020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2020-12-29T23:27:09Z</cp:lastPrinted>
  <dcterms:created xsi:type="dcterms:W3CDTF">2019-11-13T04:47:09Z</dcterms:created>
  <dcterms:modified xsi:type="dcterms:W3CDTF">2020-12-29T23:27:48Z</dcterms:modified>
</cp:coreProperties>
</file>