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80" windowWidth="24240" windowHeight="12465" activeTab="5"/>
  </bookViews>
  <sheets>
    <sheet name="Пр.1" sheetId="1" r:id="rId1"/>
    <sheet name="Пр.2" sheetId="2" r:id="rId2"/>
    <sheet name="Пр.3" sheetId="3" r:id="rId3"/>
    <sheet name="Пр.4" sheetId="4" r:id="rId4"/>
    <sheet name="Пр.5-доходы" sheetId="5" r:id="rId5"/>
    <sheet name="Пр.6-расходы 2021" sheetId="6" r:id="rId6"/>
    <sheet name="Пр.7 расх.2022-2023" sheetId="7" r:id="rId7"/>
    <sheet name="Пр.8 ПБС 2021" sheetId="8" r:id="rId8"/>
    <sheet name="Пр.9 ПБС 2022-2023" sheetId="9" r:id="rId9"/>
    <sheet name="пр.10 МП 2021" sheetId="10" r:id="rId10"/>
    <sheet name="Пр.11 МП 2022-2023" sheetId="11" r:id="rId11"/>
    <sheet name="Пр.12 ВУС 2021" sheetId="12" r:id="rId12"/>
    <sheet name="Пр.13 ВУС 2022-2023" sheetId="13" r:id="rId13"/>
    <sheet name="Лист1" sheetId="14" r:id="rId14"/>
  </sheets>
  <calcPr calcId="145621"/>
</workbook>
</file>

<file path=xl/calcChain.xml><?xml version="1.0" encoding="utf-8"?>
<calcChain xmlns="http://schemas.openxmlformats.org/spreadsheetml/2006/main">
  <c r="E71" i="11" l="1"/>
  <c r="E70" i="11" s="1"/>
  <c r="D71" i="11"/>
  <c r="D70" i="11" s="1"/>
  <c r="E16" i="11"/>
  <c r="E14" i="11"/>
  <c r="E13" i="11" s="1"/>
  <c r="E12" i="11" s="1"/>
  <c r="E11" i="11" s="1"/>
  <c r="E10" i="11" s="1"/>
  <c r="D13" i="11"/>
  <c r="D14" i="11"/>
  <c r="D17" i="11"/>
  <c r="D16" i="11" s="1"/>
  <c r="D24" i="10"/>
  <c r="D23" i="10" s="1"/>
  <c r="D27" i="10"/>
  <c r="D26" i="10" s="1"/>
  <c r="H69" i="9"/>
  <c r="H68" i="9" s="1"/>
  <c r="H72" i="9"/>
  <c r="H71" i="9" s="1"/>
  <c r="G69" i="9"/>
  <c r="G68" i="9" s="1"/>
  <c r="G72" i="9"/>
  <c r="G71" i="9" s="1"/>
  <c r="G69" i="8"/>
  <c r="G68" i="8" s="1"/>
  <c r="G67" i="8" s="1"/>
  <c r="G66" i="8" s="1"/>
  <c r="G65" i="8" s="1"/>
  <c r="G71" i="8"/>
  <c r="G72" i="8"/>
  <c r="G79" i="7"/>
  <c r="G78" i="7" s="1"/>
  <c r="G74" i="7" s="1"/>
  <c r="G73" i="7" s="1"/>
  <c r="G72" i="7" s="1"/>
  <c r="F78" i="7"/>
  <c r="F79" i="7"/>
  <c r="F74" i="7"/>
  <c r="F73" i="7" s="1"/>
  <c r="F72" i="7" s="1"/>
  <c r="C34" i="5"/>
  <c r="C33" i="5" s="1"/>
  <c r="C30" i="5"/>
  <c r="C31" i="5"/>
  <c r="C12" i="5"/>
  <c r="D12" i="11" l="1"/>
  <c r="D11" i="11" s="1"/>
  <c r="D10" i="11" s="1"/>
  <c r="D22" i="10"/>
  <c r="D21" i="10" s="1"/>
  <c r="D20" i="10" s="1"/>
  <c r="G67" i="9"/>
  <c r="G66" i="9" s="1"/>
  <c r="G65" i="9" s="1"/>
  <c r="H67" i="9"/>
  <c r="H66" i="9" s="1"/>
  <c r="H65" i="9" s="1"/>
  <c r="E27" i="11" l="1"/>
  <c r="E26" i="11" s="1"/>
  <c r="E25" i="11" s="1"/>
  <c r="E24" i="11" s="1"/>
  <c r="E32" i="11"/>
  <c r="E34" i="11"/>
  <c r="E39" i="11"/>
  <c r="E38" i="11" s="1"/>
  <c r="E37" i="11" s="1"/>
  <c r="E36" i="11" s="1"/>
  <c r="E44" i="11"/>
  <c r="E43" i="11" s="1"/>
  <c r="E42" i="11" s="1"/>
  <c r="E49" i="11"/>
  <c r="E51" i="11"/>
  <c r="E58" i="11"/>
  <c r="E57" i="11" s="1"/>
  <c r="E61" i="11"/>
  <c r="E63" i="11"/>
  <c r="E65" i="11"/>
  <c r="E67" i="11"/>
  <c r="E68" i="11"/>
  <c r="E22" i="11"/>
  <c r="E19" i="11" s="1"/>
  <c r="D68" i="11"/>
  <c r="D67" i="11"/>
  <c r="D65" i="11"/>
  <c r="D63" i="11"/>
  <c r="D61" i="11"/>
  <c r="D58" i="11"/>
  <c r="D57" i="11" s="1"/>
  <c r="D51" i="11"/>
  <c r="D49" i="11"/>
  <c r="D48" i="11" s="1"/>
  <c r="D44" i="11"/>
  <c r="D43" i="11" s="1"/>
  <c r="D42" i="11" s="1"/>
  <c r="D39" i="11"/>
  <c r="D38" i="11" s="1"/>
  <c r="D37" i="11" s="1"/>
  <c r="D36" i="11" s="1"/>
  <c r="D34" i="11"/>
  <c r="D32" i="11"/>
  <c r="D27" i="11"/>
  <c r="D26" i="11" s="1"/>
  <c r="D25" i="11" s="1"/>
  <c r="D24" i="11" s="1"/>
  <c r="D22" i="11"/>
  <c r="D21" i="11" s="1"/>
  <c r="D20" i="11" s="1"/>
  <c r="D51" i="10"/>
  <c r="D49" i="10"/>
  <c r="D48" i="10" s="1"/>
  <c r="D44" i="10"/>
  <c r="D43" i="10" s="1"/>
  <c r="D42" i="10" s="1"/>
  <c r="D39" i="10"/>
  <c r="D38" i="10" s="1"/>
  <c r="D37" i="10" s="1"/>
  <c r="D36" i="10" s="1"/>
  <c r="D34" i="10"/>
  <c r="D32" i="10"/>
  <c r="D18" i="10"/>
  <c r="D17" i="10" s="1"/>
  <c r="D16" i="10" s="1"/>
  <c r="D15" i="10" s="1"/>
  <c r="H98" i="9"/>
  <c r="G98" i="9"/>
  <c r="G63" i="9"/>
  <c r="G62" i="9" s="1"/>
  <c r="G61" i="9" s="1"/>
  <c r="G60" i="9" s="1"/>
  <c r="G58" i="9"/>
  <c r="G57" i="9" s="1"/>
  <c r="G56" i="9" s="1"/>
  <c r="G55" i="9" s="1"/>
  <c r="H18" i="9"/>
  <c r="H17" i="9" s="1"/>
  <c r="H16" i="9" s="1"/>
  <c r="H15" i="9" s="1"/>
  <c r="H14" i="9" s="1"/>
  <c r="H13" i="9" s="1"/>
  <c r="G63" i="8"/>
  <c r="G62" i="8" s="1"/>
  <c r="G61" i="8" s="1"/>
  <c r="G60" i="8" s="1"/>
  <c r="G58" i="8"/>
  <c r="G57" i="8" s="1"/>
  <c r="G56" i="8" s="1"/>
  <c r="G55" i="8" s="1"/>
  <c r="G54" i="8" s="1"/>
  <c r="G79" i="8"/>
  <c r="G78" i="8" s="1"/>
  <c r="G77" i="8" s="1"/>
  <c r="G76" i="8" s="1"/>
  <c r="G75" i="8" s="1"/>
  <c r="G74" i="8" s="1"/>
  <c r="G58" i="7"/>
  <c r="G57" i="7" s="1"/>
  <c r="G56" i="7" s="1"/>
  <c r="G55" i="7" s="1"/>
  <c r="G54" i="7" s="1"/>
  <c r="G53" i="7" s="1"/>
  <c r="G24" i="7"/>
  <c r="F24" i="7"/>
  <c r="G26" i="7"/>
  <c r="F26" i="7"/>
  <c r="G28" i="7"/>
  <c r="F28" i="7"/>
  <c r="G17" i="7"/>
  <c r="F17" i="7"/>
  <c r="F65" i="6"/>
  <c r="F64" i="6" s="1"/>
  <c r="F63" i="6" s="1"/>
  <c r="F62" i="6" s="1"/>
  <c r="F70" i="6"/>
  <c r="F69" i="6" s="1"/>
  <c r="F68" i="6" s="1"/>
  <c r="F67" i="6" s="1"/>
  <c r="F58" i="6"/>
  <c r="F57" i="6" s="1"/>
  <c r="F56" i="6" s="1"/>
  <c r="F55" i="6" s="1"/>
  <c r="F54" i="6" s="1"/>
  <c r="E48" i="11" l="1"/>
  <c r="D19" i="11"/>
  <c r="G54" i="9"/>
  <c r="F61" i="6"/>
  <c r="D47" i="10"/>
  <c r="D46" i="10" s="1"/>
  <c r="G23" i="7"/>
  <c r="G22" i="7" s="1"/>
  <c r="G21" i="7" s="1"/>
  <c r="G20" i="7" s="1"/>
  <c r="G19" i="7" s="1"/>
  <c r="D60" i="11"/>
  <c r="D56" i="11" s="1"/>
  <c r="D55" i="11" s="1"/>
  <c r="D54" i="11" s="1"/>
  <c r="D41" i="10"/>
  <c r="D29" i="11"/>
  <c r="E21" i="11"/>
  <c r="E20" i="11" s="1"/>
  <c r="E60" i="11"/>
  <c r="E56" i="11" s="1"/>
  <c r="E55" i="11" s="1"/>
  <c r="E54" i="11" s="1"/>
  <c r="E47" i="11"/>
  <c r="E46" i="11" s="1"/>
  <c r="D47" i="11"/>
  <c r="D46" i="11" s="1"/>
  <c r="E41" i="11"/>
  <c r="E29" i="11"/>
  <c r="D31" i="11"/>
  <c r="D30" i="11" s="1"/>
  <c r="E31" i="11"/>
  <c r="E30" i="11" s="1"/>
  <c r="D41" i="11"/>
  <c r="D31" i="10"/>
  <c r="D30" i="10" s="1"/>
  <c r="D29" i="10"/>
  <c r="F23" i="7"/>
  <c r="F22" i="7" s="1"/>
  <c r="F21" i="7" s="1"/>
  <c r="F20" i="7" s="1"/>
  <c r="F19" i="7" s="1"/>
  <c r="C40" i="5"/>
  <c r="C39" i="5" s="1"/>
  <c r="C26" i="5"/>
  <c r="C25" i="5" s="1"/>
  <c r="C23" i="5"/>
  <c r="C21" i="5"/>
  <c r="C18" i="5"/>
  <c r="C11" i="5"/>
  <c r="G18" i="13"/>
  <c r="F18" i="13"/>
  <c r="F17" i="13" s="1"/>
  <c r="F16" i="13" s="1"/>
  <c r="F15" i="13" s="1"/>
  <c r="G17" i="13"/>
  <c r="G16" i="13" s="1"/>
  <c r="G15" i="13" s="1"/>
  <c r="F18" i="12"/>
  <c r="F17" i="12" s="1"/>
  <c r="F16" i="12" s="1"/>
  <c r="F15" i="12" s="1"/>
  <c r="D68" i="10"/>
  <c r="D67" i="10"/>
  <c r="D71" i="10"/>
  <c r="D70" i="10" s="1"/>
  <c r="D65" i="10"/>
  <c r="D63" i="10"/>
  <c r="D61" i="10"/>
  <c r="D58" i="10"/>
  <c r="D57" i="10" s="1"/>
  <c r="D13" i="10"/>
  <c r="D12" i="10" s="1"/>
  <c r="D11" i="10" s="1"/>
  <c r="H96" i="9"/>
  <c r="H95" i="9" s="1"/>
  <c r="H94" i="9" s="1"/>
  <c r="H93" i="9" s="1"/>
  <c r="H92" i="9" s="1"/>
  <c r="H91" i="9" s="1"/>
  <c r="G96" i="9"/>
  <c r="H89" i="9"/>
  <c r="G89" i="9"/>
  <c r="H87" i="9"/>
  <c r="G87" i="9"/>
  <c r="G86" i="9" s="1"/>
  <c r="H63" i="9"/>
  <c r="H62" i="9" s="1"/>
  <c r="H61" i="9" s="1"/>
  <c r="H58" i="9"/>
  <c r="H55" i="9" s="1"/>
  <c r="H51" i="9"/>
  <c r="H50" i="9" s="1"/>
  <c r="H49" i="9" s="1"/>
  <c r="G51" i="9"/>
  <c r="G48" i="9" s="1"/>
  <c r="H47" i="9"/>
  <c r="H46" i="9" s="1"/>
  <c r="H44" i="9"/>
  <c r="H42" i="9" s="1"/>
  <c r="G44" i="9"/>
  <c r="G42" i="9" s="1"/>
  <c r="H43" i="9"/>
  <c r="H41" i="9" s="1"/>
  <c r="H40" i="9" s="1"/>
  <c r="H39" i="9" s="1"/>
  <c r="H38" i="9" s="1"/>
  <c r="G43" i="9"/>
  <c r="G41" i="9" s="1"/>
  <c r="G40" i="9" s="1"/>
  <c r="G39" i="9" s="1"/>
  <c r="G38" i="9" s="1"/>
  <c r="H79" i="9"/>
  <c r="H78" i="9" s="1"/>
  <c r="H77" i="9" s="1"/>
  <c r="H76" i="9" s="1"/>
  <c r="H75" i="9" s="1"/>
  <c r="H74" i="9" s="1"/>
  <c r="G79" i="9"/>
  <c r="G78" i="9" s="1"/>
  <c r="G77" i="9" s="1"/>
  <c r="G76" i="9" s="1"/>
  <c r="G75" i="9" s="1"/>
  <c r="G74" i="9" s="1"/>
  <c r="H36" i="9"/>
  <c r="H35" i="9" s="1"/>
  <c r="H34" i="9" s="1"/>
  <c r="H33" i="9" s="1"/>
  <c r="H32" i="9" s="1"/>
  <c r="H31" i="9" s="1"/>
  <c r="G36" i="9"/>
  <c r="G35" i="9" s="1"/>
  <c r="G34" i="9" s="1"/>
  <c r="G33" i="9" s="1"/>
  <c r="G32" i="9" s="1"/>
  <c r="G31" i="9" s="1"/>
  <c r="H29" i="9"/>
  <c r="G29" i="9"/>
  <c r="H27" i="9"/>
  <c r="G27" i="9"/>
  <c r="H25" i="9"/>
  <c r="G25" i="9"/>
  <c r="G18" i="9"/>
  <c r="G17" i="9" s="1"/>
  <c r="G16" i="9" s="1"/>
  <c r="G15" i="9" s="1"/>
  <c r="G14" i="9" s="1"/>
  <c r="G13" i="9" s="1"/>
  <c r="G98" i="8"/>
  <c r="G96" i="8"/>
  <c r="G89" i="8"/>
  <c r="G87" i="8"/>
  <c r="G86" i="8" s="1"/>
  <c r="G51" i="8"/>
  <c r="G48" i="8" s="1"/>
  <c r="G44" i="8"/>
  <c r="G43" i="8" s="1"/>
  <c r="G42" i="8" s="1"/>
  <c r="G41" i="8" s="1"/>
  <c r="G40" i="8" s="1"/>
  <c r="G39" i="8" s="1"/>
  <c r="G38" i="8" s="1"/>
  <c r="G36" i="8"/>
  <c r="G29" i="8"/>
  <c r="G27" i="8"/>
  <c r="G25" i="8"/>
  <c r="G18" i="8"/>
  <c r="G17" i="8" s="1"/>
  <c r="G16" i="8" s="1"/>
  <c r="G15" i="8" s="1"/>
  <c r="G14" i="8" s="1"/>
  <c r="G13" i="8" s="1"/>
  <c r="G95" i="7"/>
  <c r="G94" i="7" s="1"/>
  <c r="G93" i="7" s="1"/>
  <c r="G92" i="7" s="1"/>
  <c r="G91" i="7" s="1"/>
  <c r="G90" i="7" s="1"/>
  <c r="F95" i="7"/>
  <c r="F94" i="7" s="1"/>
  <c r="F93" i="7" s="1"/>
  <c r="F92" i="7" s="1"/>
  <c r="F91" i="7" s="1"/>
  <c r="F90" i="7" s="1"/>
  <c r="G88" i="7"/>
  <c r="F88" i="7"/>
  <c r="G86" i="7"/>
  <c r="F86" i="7"/>
  <c r="G70" i="7"/>
  <c r="G67" i="7" s="1"/>
  <c r="F70" i="7"/>
  <c r="F67" i="7" s="1"/>
  <c r="G65" i="7"/>
  <c r="G64" i="7" s="1"/>
  <c r="G63" i="7" s="1"/>
  <c r="F65" i="7"/>
  <c r="F64" i="7" s="1"/>
  <c r="F63" i="7" s="1"/>
  <c r="F58" i="7"/>
  <c r="F57" i="7" s="1"/>
  <c r="F56" i="7" s="1"/>
  <c r="F55" i="7" s="1"/>
  <c r="F54" i="7" s="1"/>
  <c r="F53" i="7" s="1"/>
  <c r="G51" i="7"/>
  <c r="F51" i="7"/>
  <c r="G50" i="7"/>
  <c r="G49" i="7" s="1"/>
  <c r="G48" i="7" s="1"/>
  <c r="G47" i="7" s="1"/>
  <c r="G46" i="7" s="1"/>
  <c r="G45" i="7" s="1"/>
  <c r="F50" i="7"/>
  <c r="F49" i="7" s="1"/>
  <c r="F48" i="7" s="1"/>
  <c r="F47" i="7" s="1"/>
  <c r="F46" i="7" s="1"/>
  <c r="F45" i="7" s="1"/>
  <c r="G43" i="7"/>
  <c r="F43" i="7"/>
  <c r="G41" i="7"/>
  <c r="F41" i="7"/>
  <c r="G35" i="7"/>
  <c r="G34" i="7" s="1"/>
  <c r="G33" i="7" s="1"/>
  <c r="G32" i="7" s="1"/>
  <c r="G31" i="7" s="1"/>
  <c r="G30" i="7" s="1"/>
  <c r="F35" i="7"/>
  <c r="F34" i="7" s="1"/>
  <c r="F33" i="7" s="1"/>
  <c r="F32" i="7" s="1"/>
  <c r="F31" i="7" s="1"/>
  <c r="F30" i="7" s="1"/>
  <c r="G16" i="7"/>
  <c r="G15" i="7" s="1"/>
  <c r="F16" i="7"/>
  <c r="F15" i="7" s="1"/>
  <c r="F95" i="6"/>
  <c r="F94" i="6" s="1"/>
  <c r="F93" i="6" s="1"/>
  <c r="F92" i="6" s="1"/>
  <c r="F91" i="6" s="1"/>
  <c r="F90" i="6" s="1"/>
  <c r="F88" i="6"/>
  <c r="F86" i="6"/>
  <c r="F51" i="6"/>
  <c r="F50" i="6"/>
  <c r="F49" i="6" s="1"/>
  <c r="F48" i="6" s="1"/>
  <c r="F47" i="6" s="1"/>
  <c r="F46" i="6" s="1"/>
  <c r="F45" i="6" s="1"/>
  <c r="F43" i="6"/>
  <c r="F41" i="6"/>
  <c r="F40" i="6" s="1"/>
  <c r="F35" i="6"/>
  <c r="F34" i="6" s="1"/>
  <c r="F33" i="6" s="1"/>
  <c r="F32" i="6" s="1"/>
  <c r="F31" i="6" s="1"/>
  <c r="F30" i="6" s="1"/>
  <c r="F28" i="6"/>
  <c r="F26" i="6"/>
  <c r="F24" i="6"/>
  <c r="F17" i="6"/>
  <c r="F16" i="6" s="1"/>
  <c r="F15" i="6" s="1"/>
  <c r="F14" i="6" s="1"/>
  <c r="F13" i="6" s="1"/>
  <c r="F12" i="6" s="1"/>
  <c r="C37" i="5"/>
  <c r="C36" i="5"/>
  <c r="C29" i="5" s="1"/>
  <c r="C28" i="5" s="1"/>
  <c r="C15" i="5"/>
  <c r="C14" i="5" s="1"/>
  <c r="F40" i="7" l="1"/>
  <c r="H24" i="9"/>
  <c r="H23" i="9" s="1"/>
  <c r="H22" i="9" s="1"/>
  <c r="H21" i="9" s="1"/>
  <c r="H20" i="9" s="1"/>
  <c r="G39" i="7"/>
  <c r="G38" i="7" s="1"/>
  <c r="G40" i="7"/>
  <c r="H86" i="9"/>
  <c r="G50" i="9"/>
  <c r="G49" i="9" s="1"/>
  <c r="G33" i="8"/>
  <c r="G32" i="8" s="1"/>
  <c r="G31" i="8" s="1"/>
  <c r="G35" i="8"/>
  <c r="G34" i="8" s="1"/>
  <c r="F83" i="7"/>
  <c r="F82" i="7" s="1"/>
  <c r="F81" i="7" s="1"/>
  <c r="F23" i="6"/>
  <c r="F22" i="6" s="1"/>
  <c r="F21" i="6" s="1"/>
  <c r="F20" i="6" s="1"/>
  <c r="F19" i="6" s="1"/>
  <c r="E53" i="11"/>
  <c r="D53" i="11"/>
  <c r="D73" i="11" s="1"/>
  <c r="H85" i="9"/>
  <c r="H84" i="9" s="1"/>
  <c r="H83" i="9" s="1"/>
  <c r="H82" i="9" s="1"/>
  <c r="G47" i="9"/>
  <c r="G46" i="9" s="1"/>
  <c r="F69" i="7"/>
  <c r="F68" i="7" s="1"/>
  <c r="G83" i="7"/>
  <c r="G82" i="7" s="1"/>
  <c r="G81" i="7" s="1"/>
  <c r="F85" i="7"/>
  <c r="F84" i="7" s="1"/>
  <c r="F62" i="7"/>
  <c r="G62" i="7"/>
  <c r="F39" i="7"/>
  <c r="F38" i="7" s="1"/>
  <c r="G37" i="7"/>
  <c r="G13" i="13"/>
  <c r="G12" i="13" s="1"/>
  <c r="G14" i="13"/>
  <c r="F13" i="13"/>
  <c r="F12" i="13" s="1"/>
  <c r="F14" i="13"/>
  <c r="H48" i="9"/>
  <c r="G50" i="8"/>
  <c r="G49" i="8" s="1"/>
  <c r="G95" i="8"/>
  <c r="G94" i="8" s="1"/>
  <c r="G93" i="8" s="1"/>
  <c r="G47" i="8"/>
  <c r="G46" i="8" s="1"/>
  <c r="G85" i="8"/>
  <c r="G84" i="8" s="1"/>
  <c r="G83" i="8" s="1"/>
  <c r="G82" i="8" s="1"/>
  <c r="G85" i="7"/>
  <c r="G84" i="7" s="1"/>
  <c r="G95" i="9"/>
  <c r="G94" i="9" s="1"/>
  <c r="G93" i="9" s="1"/>
  <c r="G92" i="9" s="1"/>
  <c r="G91" i="9" s="1"/>
  <c r="E73" i="11"/>
  <c r="D60" i="10"/>
  <c r="D56" i="10" s="1"/>
  <c r="H60" i="9"/>
  <c r="H54" i="9" s="1"/>
  <c r="H53" i="9" s="1"/>
  <c r="H57" i="9"/>
  <c r="H56" i="9" s="1"/>
  <c r="G24" i="9"/>
  <c r="H12" i="9"/>
  <c r="G53" i="9"/>
  <c r="G24" i="8"/>
  <c r="G23" i="8" s="1"/>
  <c r="G22" i="8" s="1"/>
  <c r="G21" i="8" s="1"/>
  <c r="G20" i="8" s="1"/>
  <c r="G12" i="8" s="1"/>
  <c r="G53" i="8"/>
  <c r="G92" i="8"/>
  <c r="G91" i="8" s="1"/>
  <c r="G69" i="7"/>
  <c r="G68" i="7" s="1"/>
  <c r="G61" i="7" s="1"/>
  <c r="F14" i="7"/>
  <c r="F13" i="7"/>
  <c r="F12" i="7" s="1"/>
  <c r="G13" i="7"/>
  <c r="G12" i="7" s="1"/>
  <c r="G14" i="7"/>
  <c r="F60" i="6"/>
  <c r="F83" i="6"/>
  <c r="F82" i="6" s="1"/>
  <c r="F81" i="6" s="1"/>
  <c r="F53" i="6"/>
  <c r="F85" i="6"/>
  <c r="F84" i="6" s="1"/>
  <c r="F37" i="6"/>
  <c r="C20" i="5"/>
  <c r="C17" i="5" s="1"/>
  <c r="C10" i="5" s="1"/>
  <c r="F14" i="12"/>
  <c r="F13" i="12"/>
  <c r="F12" i="12" s="1"/>
  <c r="D10" i="10"/>
  <c r="D53" i="10" s="1"/>
  <c r="G23" i="9" l="1"/>
  <c r="G22" i="9" s="1"/>
  <c r="G21" i="9" s="1"/>
  <c r="G20" i="9" s="1"/>
  <c r="G12" i="9" s="1"/>
  <c r="G11" i="9" s="1"/>
  <c r="F37" i="7"/>
  <c r="F11" i="7" s="1"/>
  <c r="G60" i="7"/>
  <c r="F11" i="6"/>
  <c r="G85" i="9"/>
  <c r="G84" i="9" s="1"/>
  <c r="G83" i="9" s="1"/>
  <c r="G82" i="9" s="1"/>
  <c r="G81" i="8"/>
  <c r="G11" i="8"/>
  <c r="F61" i="7"/>
  <c r="F60" i="7" s="1"/>
  <c r="F97" i="6"/>
  <c r="G81" i="9"/>
  <c r="H11" i="9"/>
  <c r="F39" i="6"/>
  <c r="F38" i="6" s="1"/>
  <c r="D55" i="10"/>
  <c r="D54" i="10" s="1"/>
  <c r="D73" i="10" s="1"/>
  <c r="C42" i="5"/>
  <c r="G11" i="7"/>
  <c r="G97" i="7" l="1"/>
  <c r="F97" i="7"/>
  <c r="H81" i="9"/>
  <c r="H100" i="9" s="1"/>
  <c r="G100" i="9"/>
  <c r="G100" i="8"/>
</calcChain>
</file>

<file path=xl/sharedStrings.xml><?xml version="1.0" encoding="utf-8"?>
<sst xmlns="http://schemas.openxmlformats.org/spreadsheetml/2006/main" count="2689" uniqueCount="289">
  <si>
    <t>Код главного администратора</t>
  </si>
  <si>
    <t>Код  дохода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</si>
  <si>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</si>
  <si>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</si>
  <si>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</si>
  <si>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</si>
  <si>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1 13 02995 10 0000 130</t>
  </si>
  <si>
    <t>Прочие доходы от компенсации затрат бюджетов сельских поселений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</si>
  <si>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поселения)</t>
  </si>
  <si>
    <t>1 17 01050 10 0000 180</t>
  </si>
  <si>
    <t>Невыясненные поступления, зачисляемые в бюджеты сельских поселений</t>
  </si>
  <si>
    <t>1 17 05050 10 0000 180</t>
  </si>
  <si>
    <t xml:space="preserve">Прочие неналоговые доходы бюджетов сельских поселений </t>
  </si>
  <si>
    <t>Прочие дотации бюджетам сельских поселений</t>
  </si>
  <si>
    <t>Прочие субсидии бюджетам 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</si>
  <si>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</si>
  <si>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</si>
  <si>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</si>
  <si>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</si>
  <si>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Администратор </t>
  </si>
  <si>
    <t>Управление Федеральной налоговой службы по Приморскому краю</t>
  </si>
  <si>
    <t>1 01 02000 01 0000 110</t>
  </si>
  <si>
    <t>Налог на доходы физических лиц</t>
  </si>
  <si>
    <t>1 01 02010 01 0000 110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</si>
  <si>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 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</si>
  <si>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</si>
  <si>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</si>
  <si>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</si>
  <si>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</si>
  <si>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</si>
  <si>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 на основании патента в соответствии со статьей 227.1 Налогового кодекса Российской Федерации</t>
  </si>
  <si>
    <t>1 05 03000 01 0000 110</t>
  </si>
  <si>
    <t>Единый сельскохозяйственный налог</t>
  </si>
  <si>
    <t>1 05 03010 01 0000 110</t>
  </si>
  <si>
    <t>1 05 03020 01 0000 110</t>
  </si>
  <si>
    <t>Единый сельскохозяйственный налог (за налоговые периоды, истекшие до 1 января 2011 года)</t>
  </si>
  <si>
    <t>1 06 01000 00 0000 110</t>
  </si>
  <si>
    <t>Налог на имущество физических лиц</t>
  </si>
  <si>
    <t>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</si>
  <si>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</si>
  <si>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1 06 06000 00 0000 110</t>
  </si>
  <si>
    <t>Земельный налог</t>
  </si>
  <si>
    <t>1 06 06030 00 0000 110</t>
  </si>
  <si>
    <t>Земельный налог с организаций</t>
  </si>
  <si>
    <t>1 06 06033 10 0000 110</t>
  </si>
  <si>
    <t>Земельный налог с организаций, обладающих земельным участком, расположенным в границах сельских поселений</t>
  </si>
  <si>
    <t>1 06 06040 00 0000 110</t>
  </si>
  <si>
    <t>Земельный налог с физических лиц</t>
  </si>
  <si>
    <t>1 06 06043 10 0000 110</t>
  </si>
  <si>
    <t>Земельный налог с физических лиц, обладающих земельным участком, расположенным в границах сельских поселений</t>
  </si>
  <si>
    <t>Администратор</t>
  </si>
  <si>
    <t>01 05 02 01 10 0000 510</t>
  </si>
  <si>
    <t>Увеличение прочих остатков денежных средств бюджетов сельских поселений</t>
  </si>
  <si>
    <t>01 05 02 01 10 0000 610</t>
  </si>
  <si>
    <t>Уменьшение прочих остатков денежных средств бюджетов сельских поселений</t>
  </si>
  <si>
    <t>Код бюджетной классификации Российской Федерации</t>
  </si>
  <si>
    <t>Наименование налога (сбора)</t>
  </si>
  <si>
    <t>Сумма, рублей</t>
  </si>
  <si>
    <t xml:space="preserve">1 00 00000 00 0000 000 </t>
  </si>
  <si>
    <t>НАЛОГОВЫЕ И НЕНАЛОГОВЫЕ ДОХОДЫ</t>
  </si>
  <si>
    <t>1 01 00000 00 0000 000</t>
  </si>
  <si>
    <t>НАЛОГИ НА ПРИБЫЛЬ, ДОХОДЫ</t>
  </si>
  <si>
    <t>1 05 00000 00 0000 000</t>
  </si>
  <si>
    <t>НАЛОГИ НА СОВОКУПНЫЙ ДОХОД</t>
  </si>
  <si>
    <t>1 06 00000 00 0000 000</t>
  </si>
  <si>
    <t>НАЛОГИ НА ИМУЩЕСТВО</t>
  </si>
  <si>
    <t>1 08 00000 00 0000 000</t>
  </si>
  <si>
    <t>ГОСУДАРСТВЕННАЯ ПОШЛИНА, СБОРЫ</t>
  </si>
  <si>
    <t>2 00 00000 00 0000 000</t>
  </si>
  <si>
    <t xml:space="preserve">БЕЗВОЗМЕЗДНЫЕ ПОСТУПЛЕНИЯ </t>
  </si>
  <si>
    <t>2 02 00000 00 0000 000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</si>
  <si>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</si>
  <si>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</si>
  <si>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Субвенции бюджетам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</si>
  <si>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</si>
  <si>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</si>
  <si>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</si>
  <si>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>ВСЕГО ДОХОДОВ</t>
  </si>
  <si>
    <t>Наименование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</si>
  <si>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</si>
  <si>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</si>
  <si>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</si>
  <si>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</si>
  <si>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</si>
  <si>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</si>
  <si>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направления деятельности органов местного самоуправления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</si>
  <si>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</si>
  <si>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</si>
  <si>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</si>
  <si>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Глава муниципального образования</t>
  </si>
  <si>
    <t>9999910010</t>
  </si>
  <si>
    <t>Расходы на выплату персоналу в целях обеспечения выполнения функций государственными (муниципальными) органами, казёнными учреждениями, органами управления государственными внебюджетными фондами</t>
  </si>
  <si>
    <t>100</t>
  </si>
  <si>
    <t>Расходы на выплату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</si>
  <si>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</si>
  <si>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</si>
  <si>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</si>
  <si>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Центральный аппарат</t>
  </si>
  <si>
    <t>9999910020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</si>
  <si>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</si>
  <si>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</si>
  <si>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</si>
  <si>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</si>
  <si>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</si>
  <si>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</si>
  <si>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</si>
  <si>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</si>
  <si>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</si>
  <si>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 xml:space="preserve">Межбюджетные трансферты </t>
  </si>
  <si>
    <t>9999970010</t>
  </si>
  <si>
    <t>500</t>
  </si>
  <si>
    <t>540</t>
  </si>
  <si>
    <t>Иные непрограммные мероприятия</t>
  </si>
  <si>
    <t>Другие общегосударственные вопросы</t>
  </si>
  <si>
    <t>13</t>
  </si>
  <si>
    <t>0800000000</t>
  </si>
  <si>
    <t>0890000000</t>
  </si>
  <si>
    <t>0890100080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</si>
  <si>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</si>
  <si>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</si>
  <si>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110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</si>
  <si>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</si>
  <si>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</si>
  <si>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</si>
  <si>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9999951180</t>
  </si>
  <si>
    <t>10</t>
  </si>
  <si>
    <t>0700000000</t>
  </si>
  <si>
    <t>Обеспечение пожарной безопасности в Новолитовском сельском поселении</t>
  </si>
  <si>
    <t>0790100070</t>
  </si>
  <si>
    <t>05</t>
  </si>
  <si>
    <t>Благоустройство</t>
  </si>
  <si>
    <t>0400000000</t>
  </si>
  <si>
    <t>0490000000</t>
  </si>
  <si>
    <t>0490100040</t>
  </si>
  <si>
    <t>0300000000</t>
  </si>
  <si>
    <t>0390000000</t>
  </si>
  <si>
    <t>Комплексное благоустройство территории Новолитовского сельского поселения</t>
  </si>
  <si>
    <t>0390100030</t>
  </si>
  <si>
    <t>08</t>
  </si>
  <si>
    <t>Культура</t>
  </si>
  <si>
    <t>0500000000</t>
  </si>
  <si>
    <t>0590000000</t>
  </si>
  <si>
    <t xml:space="preserve">Развитие культуры в Новолитовскомм сельском поселении </t>
  </si>
  <si>
    <t>0590100050</t>
  </si>
  <si>
    <t>11</t>
  </si>
  <si>
    <t xml:space="preserve">Физическая культура   </t>
  </si>
  <si>
    <t>0600000000</t>
  </si>
  <si>
    <t>0690000000</t>
  </si>
  <si>
    <t>Развитие физической культуры и спорта в Новолитовском сельском поселении</t>
  </si>
  <si>
    <t>0690100060</t>
  </si>
  <si>
    <t>ИТОГО</t>
  </si>
  <si>
    <t>2022 год</t>
  </si>
  <si>
    <t>Администрация Новолитовского сельского поселения Партизанского муниципального района</t>
  </si>
  <si>
    <t>994</t>
  </si>
  <si>
    <t>0790000000</t>
  </si>
  <si>
    <t>МКУ ЦКОН и ХОДА Новолитовского СП</t>
  </si>
  <si>
    <t>499</t>
  </si>
  <si>
    <t>Непрограммные мероприятия</t>
  </si>
  <si>
    <t>9999900000</t>
  </si>
  <si>
    <t>Наименование показателя</t>
  </si>
  <si>
    <t>КОД</t>
  </si>
  <si>
    <t>НАЦИОНАЛЬНАЯ ОБОРОНА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</si>
  <si>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</si>
  <si>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</si>
  <si>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Норматив штатной численности работников, осуществляющих полномочия по первичному воинскому учету на территории Новолитовского сельского поселения Партизанского муниципального района – освобожденные военно-учетные работники – 1 единица</t>
  </si>
  <si>
    <t xml:space="preserve">Объем субвенций </t>
  </si>
  <si>
    <t>к проекту муниципального правового акта</t>
  </si>
  <si>
    <t>Приложение № 3</t>
  </si>
  <si>
    <t>Новолитовского сельского поселения</t>
  </si>
  <si>
    <t>1 13 01995 10 0000 130</t>
  </si>
  <si>
    <t>Прочие доходы от оказания платных услуг (работ) получателями средств бюджетов сельских поселений</t>
  </si>
  <si>
    <t>1 16 10100 10 0000 140</t>
  </si>
  <si>
    <t>2 02 15001 10 0000 150</t>
  </si>
  <si>
    <t>2 02 19999 10 0000 150</t>
  </si>
  <si>
    <t>2 02 29999 10 0000 150</t>
  </si>
  <si>
    <t>2 02 35118 10 0000 150</t>
  </si>
  <si>
    <t>2 02 49999 10 0000 150</t>
  </si>
  <si>
    <t>2 08 05000 10 0000 150</t>
  </si>
  <si>
    <t>2 19 00000 10 0000 150</t>
  </si>
  <si>
    <t>Коды главных администраторов доходов бюджета поселения – органов местного самоуправления Новолитовского сельского поселения, закрепляемые за ними виды (подвиды) доходов бюджета поселения</t>
  </si>
  <si>
    <t>Приложение № 1</t>
  </si>
  <si>
    <t xml:space="preserve"> </t>
  </si>
  <si>
    <t>Приложение № 2</t>
  </si>
  <si>
    <t xml:space="preserve">Администрация Новолитовского сельского поселения Партизанского муниципального района </t>
  </si>
  <si>
    <t xml:space="preserve">Перечень 
главных администраторов доходов бюджета поселения – органов государственной власти Российской Федерации и государственной власти Приморского края и закрепляемые за ними виды (подвиды) доходов бюджета поселения
</t>
  </si>
  <si>
    <t>ДОХОДЫ, ЗАКРЕПЛЯЕМЫЕ ЗА РАЗЛИЧНЫМИ ГЛАВНЫМИ АДМИНИСТРАТОРАМИ</t>
  </si>
  <si>
    <t>Прочие неналоговые доходы бюджетов сельских поселений</t>
  </si>
  <si>
    <t>Приложение № 4</t>
  </si>
  <si>
    <t>Перечень главных администраторов источников внутреннего                                                     финансирования дефицита бюджета Новолитовского сельского поселения</t>
  </si>
  <si>
    <t>Приложение № 5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</si>
  <si>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</si>
  <si>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</si>
  <si>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1 08 04000 01 0000 110
</t>
  </si>
  <si>
    <t>Дотации бюджетам бюджетной системы Российской Федерации</t>
  </si>
  <si>
    <t>2 02 10000 00 0000 150</t>
  </si>
  <si>
    <t>2 02 15001 00 0000 150</t>
  </si>
  <si>
    <t>2 02 30000 00 0000 150</t>
  </si>
  <si>
    <t>2 02 35118 00 0000 150</t>
  </si>
  <si>
    <t>2 02 40000 00 0000 150</t>
  </si>
  <si>
    <t>2 02 49999 00 0000 150</t>
  </si>
  <si>
    <t>Вид расходов</t>
  </si>
  <si>
    <t>(рублей)</t>
  </si>
  <si>
    <t>Целевая статья</t>
  </si>
  <si>
    <t>ОБЩЕГОСУДАРСТВЕННЫЕ ВОПРОСЫ</t>
  </si>
  <si>
    <t>Закупка товаров, работ и услуг для обеспечения государственных (муниципальных) нужд</t>
  </si>
  <si>
    <t>Приложение № 6</t>
  </si>
  <si>
    <t xml:space="preserve">Материально-техническое обеспечение деятельности
муниципального казенного учреждения "Центр культурного обслуживания населения и хозяйственно-административного обеспечения деятельности администрации Новолитовского сельского поселения"  </t>
  </si>
  <si>
    <t>НАЦИОНАЛЬНАЯ БЕЗОПАСНОСТЬ И ПРАВООХРАНИТЕЛЬНАЯ ДЕЯТЕЛЬНОСТЬ</t>
  </si>
  <si>
    <t>ЖИЛИЩНО-КОММУНАЛЬНОЕ ХОЗЯЙСТВО</t>
  </si>
  <si>
    <t>Уличное освещение Новолитовского сельского поселения</t>
  </si>
  <si>
    <t>КУЛЬТУРА, КИНЕМАТОГРАФИЯ</t>
  </si>
  <si>
    <t>ФИЗИЧЕСКАЯ КУЛЬТУРА И СПОРТ</t>
  </si>
  <si>
    <t>Приложение № 7</t>
  </si>
  <si>
    <t xml:space="preserve">Материально-техническое обеспечение деятельности муниципального казенного учреждения "Центр культурного обслуживания населения и хозяйственно-административного обеспечения деятельности администрации Новолитовского сельского поселения"  </t>
  </si>
  <si>
    <t>Муниципальная программа "Развитие культуры в Новолитовском сельском поселении на 2015-2022 годы"</t>
  </si>
  <si>
    <t>Мероприятия муниципальной программы "Развитие культуры в Новолитовском сельском поселении на 2015-2022 годы"</t>
  </si>
  <si>
    <t>Приложение № 8</t>
  </si>
  <si>
    <t>Приложение № 9</t>
  </si>
  <si>
    <t>Сумма на 2022 год</t>
  </si>
  <si>
    <t>Приложение № 10</t>
  </si>
  <si>
    <t>Итого по муниципальным программам</t>
  </si>
  <si>
    <t>Приложение № 11</t>
  </si>
  <si>
    <t>Приложение № 12</t>
  </si>
  <si>
    <t>раздела</t>
  </si>
  <si>
    <t>подраздела</t>
  </si>
  <si>
    <t>целевой статьи</t>
  </si>
  <si>
    <t>Вида расхода</t>
  </si>
  <si>
    <t>Приложение № 13</t>
  </si>
  <si>
    <t xml:space="preserve">ПЕРЕЧЕНЬ
главных администраторов доходов бюджета поселения – органов местного самоуправления Новолитовского сельского поселения и закрепляемые за ними виды (подвиды) доходов бюджета поселения
</t>
  </si>
  <si>
    <t>Объемы доходов бюджета Новолитовского сельского поселения на 2021 год</t>
  </si>
  <si>
    <t>2 02 20000 00 0000 150</t>
  </si>
  <si>
    <t>Субсидии бюджетам бюджетной системы Российской Федерации (межбюджетные субсидии)</t>
  </si>
  <si>
    <t>Прочие субсидии бюджетам сельских поселений</t>
  </si>
  <si>
    <t>Мероприятия муниципальной программы «Уличное освещение Новолитовского сельского поселения Партизанского муниципального района в 2021-2023 годах»</t>
  </si>
  <si>
    <t>0200000000</t>
  </si>
  <si>
    <t>Субсидии на благоустройство территорий, детских и спортивных площадок на территории Новолитовского сельского поселения Партизанского муниципального района</t>
  </si>
  <si>
    <t>0290192610</t>
  </si>
  <si>
    <t>02901S2610</t>
  </si>
  <si>
    <t>0290000000</t>
  </si>
  <si>
    <t>0290100000</t>
  </si>
  <si>
    <t xml:space="preserve">Распределение 
 бюджетных ассигнований из бюджета поселения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 
на плановый период 2022 и 2023 годов
</t>
  </si>
  <si>
    <t>Муниципальная программа "Материально-техническое обеспечение деятельности муниципального казенного учреждения "Центр культурного обслуживания населения и хозяйственно-административного обеспечения деятельности администрации Новолитовского сельского поселения на 2021-2023 годы"</t>
  </si>
  <si>
    <t xml:space="preserve"> Мероприятия муниципальной программы "Материально-техническое обеспечение деятельности муниципального казенного учреждения "Центр культурного обслуживания населения и хозяйственно-административного обеспечения деятельности администрации Новолитовского сельского поселения  на 2021-2023 годы"</t>
  </si>
  <si>
    <t>Субсидии на благоустройство территорий, детских и спортивных площадок на территории Новолитовского сельского поселения партизанского муниципального района</t>
  </si>
  <si>
    <t xml:space="preserve">Распределение 
 бюджетных ассигнований из бюджета поселения на 2021 год в ведомственной структуре расходов бюджета Новолитовского сельского поселения
</t>
  </si>
  <si>
    <t>Муниципальная программа «Развитие физической культуры и спорта в Новолитовском сельском поселении на 2021-2023 годы»</t>
  </si>
  <si>
    <t>Мероприятия муниципальной программы «Развитие физической культуры и спорта в Новолитовском сельском поселении на 2021-2023 годы»</t>
  </si>
  <si>
    <t xml:space="preserve">Распределение 
 бюджетных ассигнований из бюджета поселения 
на плановый период 2022 и 2023 годов в ведомственной структуре расходов 
бюджета Новолитовского сельского поселения
</t>
  </si>
  <si>
    <t xml:space="preserve">Расходы бюджета поселения на 2021 год 
по финансовому обеспечению муниципальных программ Новолитовского 
сельского поселения и непрограммным направлениям деятельности
</t>
  </si>
  <si>
    <t xml:space="preserve">Субсидии на благоустройство территорий, детских и спортивных площадок на территории Новолитовского сельского поселения Партизанского муниципального района </t>
  </si>
  <si>
    <t>Муниципальная программа "Развитие культуры в Новолитовском сельском поселении на 2021-2023 годы"</t>
  </si>
  <si>
    <t>Мероприятия муниципальной программы "Развитие культуры в Новолитовском сельском поселении на 2021-2023 годы"</t>
  </si>
  <si>
    <t xml:space="preserve">Расходы бюджета поселения на плановый период 2022 и 2023 годов по финансовому обеспечению муниципальных программ Новолитовского сельского поселения и непрограммным направлениям деятельности
</t>
  </si>
  <si>
    <t>Сумма на 2023 год</t>
  </si>
  <si>
    <t>Расходы за счет субвенций, передаваемых бюджету поселения в 2021 году на осуществление федеральных полномочий по первичному воинскому учету на территориях, где отсутствуют военные комиссариаты</t>
  </si>
  <si>
    <t xml:space="preserve">
Объем субвенций в 2021 году
</t>
  </si>
  <si>
    <t>Расходы за счет субвенций, передаваемых бюджету поселения на плановый период 2022 и 2023 годов на осуществление федеральных полномочий по первичному воинскому учету на территориях, где отсутствуют военные комиссариаты</t>
  </si>
  <si>
    <t>2023 год</t>
  </si>
  <si>
    <t>Норматив штатной численности работников, осуществляющих полномочия по первичному воинскому учету на территории Новолитовского сельского поселения Партизанского муниципального района – освобожденные военно-учетные работники: плановый период 2022 год – 1 единица, 2023 год – 1 единица.</t>
  </si>
  <si>
    <t>Дотации бюджетам сельских поселений на выравнивание бюджетной обеспеченности из бюджета субъекта Российской Федерации</t>
  </si>
  <si>
    <t>2 02 29999 00 0000 150</t>
  </si>
  <si>
    <t>Прочие субсидии</t>
  </si>
  <si>
    <t>Сумма на 2021 год</t>
  </si>
  <si>
    <t xml:space="preserve">Распределение 
 бюджетных ассигнований из бюджета поселения по разделам, подразделам, целевым статьям (муниципальным программам и непрограммным направлениям деятельности), группам (группам и подгруппам) 
видов расходов классификации расходов бюджетов на 2021 год
</t>
  </si>
  <si>
    <t>Раздела</t>
  </si>
  <si>
    <t>Подраздела</t>
  </si>
  <si>
    <t>Целевой статьи</t>
  </si>
  <si>
    <t>Вида расходов</t>
  </si>
  <si>
    <t>Межбюджетные трансферты, передаваемые бюджетам муниципальных районов из бюджетов поселений</t>
  </si>
  <si>
    <t>Защита населения и территории от чрезвычайных ситуаций природного и техногенного характера, пожарная безопасность</t>
  </si>
  <si>
    <t>Муниципальная программа "Уличное освещение Новолитовского сельского поселения Партизанского муниципального района в 2021-2023 годах"</t>
  </si>
  <si>
    <t>Мероприятия муниципальной программы "Уличное освещение Новолитовского сельского поселения Партизанского муниципального района в 2021-2023 годах"</t>
  </si>
  <si>
    <t>Муниципальная программа "Комплексное благоустройство территории Новолитовского сельского поселения на 2021-2023 годы"</t>
  </si>
  <si>
    <t>Мероприятия муниципальной программы "Комплексное благоустройство территории Новолитовского сельского поселения на 2021-2023 годы"</t>
  </si>
  <si>
    <t>Муниципальная программа "Обеспечение первичных мер пожарной безопасности в границах населенных пунктов Новолитовского сельского поселения на 2021-2023 годы"</t>
  </si>
  <si>
    <t>Мероприятия муниципальной программы "Обеспечение первичных мер пожарной безопасности в границах населенных пунктов Новолитовского сельского в границах населенных пунктов Новолитовского сельского поселения на 2021-2023 годы"</t>
  </si>
  <si>
    <t>Муниципальная программа "Развитие физической культуры и спорта в Новолитовском сельском поселении на 2021-2023 годы"</t>
  </si>
  <si>
    <t>Мероприятия муниципальной программы "Развитие физической культуры и спорта в Новолитовском сельском поселении на 2021-2023 годы"</t>
  </si>
  <si>
    <t>Ведомства</t>
  </si>
  <si>
    <t>Муниципальная программа "Уличное освещение Новолитовского сельского поселения Партизанского муниципального района в 2017-2022 годах"</t>
  </si>
  <si>
    <t>Муниципальная программа "Формирование современной городской среды на территории Новолитовского сельского поселения Партизанского муниципального района на 2019-2027 г.г."</t>
  </si>
  <si>
    <t>Муниципальная подпрограмма "Благоустройство территорий, детских и спортивных площадок на территории Новолитовского сельского поселения Партизанского муниципального района на 2019-2027 годы"</t>
  </si>
  <si>
    <t>Мероприятия Муниципальной подпрограммы "благоустройство территорий, детских и спортивных площадок на территории Новолитовского сельского поселения Партизанского муниципального района на 2019-2027 годы"</t>
  </si>
  <si>
    <t>Софинансирование из бюджета Новолитовского сельского поселения Партизанского муниципального района муниципальной подпрограммы "Благоустройство территорий, детских и спортивных площадок на территории Новолитовского сельского поселения Партизанского муниципального района на 2019-2027 годы"</t>
  </si>
  <si>
    <t>Мероприятия Муниципальной подпрограммы "Благоустройство территорий, детских и спортивных площадок на территории Новолитовского сельского поселения Партизанского муниципального района на 2019-2027 годы"</t>
  </si>
  <si>
    <t>Муниципальная подпрограмма "Благоустройство территорий, детских и спортивных площадок на территории Новолитовского сельского поселения Партизанского муниципального района на 2019-2027 годы</t>
  </si>
  <si>
    <t>Софинансирование из бюджета Новолитовского сельского поселения Партизанского муниципального района муниципальной подпрограммы "Благоустройство территорий, детских и спортивных площадок на территории  Новолитовского сельского поселения Партизанского муниципального района на 2019-2027 годы"</t>
  </si>
  <si>
    <t>от 30.12.2020 № 19-МПА</t>
  </si>
  <si>
    <t>от 30.12.2019 № 19-МПА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</si>
</sst>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.00\ _₽_-;\-* #,##0.00\ _₽_-;_-* &quot;-&quot;??\ _₽_-;_-@_-"/>
    <numFmt numFmtId="165" formatCode="00000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top" wrapText="1"/>
    </xf>
    <xf numFmtId="1" fontId="7" fillId="0" borderId="1" xfId="0" applyNumberFormat="1" applyFont="1" applyFill="1" applyBorder="1" applyAlignment="1">
      <alignment horizontal="center" vertical="center" wrapText="1" shrinkToFit="1"/>
    </xf>
    <xf numFmtId="2" fontId="7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vertical="top" wrapText="1"/>
    </xf>
    <xf numFmtId="49" fontId="7" fillId="0" borderId="1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wrapText="1"/>
    </xf>
    <xf numFmtId="49" fontId="7" fillId="0" borderId="1" xfId="0" applyNumberFormat="1" applyFont="1" applyFill="1" applyBorder="1" applyAlignment="1">
      <alignment horizontal="center" vertical="top" shrinkToFit="1"/>
    </xf>
    <xf numFmtId="49" fontId="8" fillId="0" borderId="1" xfId="0" applyNumberFormat="1" applyFont="1" applyFill="1" applyBorder="1" applyAlignment="1">
      <alignment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49" fontId="8" fillId="0" borderId="1" xfId="0" applyNumberFormat="1" applyFont="1" applyFill="1" applyBorder="1" applyAlignment="1">
      <alignment horizontal="center" vertical="top" shrinkToFit="1"/>
    </xf>
    <xf numFmtId="0" fontId="8" fillId="2" borderId="1" xfId="0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center" wrapText="1"/>
    </xf>
    <xf numFmtId="4" fontId="7" fillId="0" borderId="1" xfId="0" applyNumberFormat="1" applyFont="1" applyFill="1" applyBorder="1" applyAlignment="1">
      <alignment horizontal="right" vertical="top" shrinkToFit="1"/>
    </xf>
    <xf numFmtId="4" fontId="7" fillId="0" borderId="1" xfId="0" applyNumberFormat="1" applyFont="1" applyFill="1" applyBorder="1" applyAlignment="1">
      <alignment horizontal="right" vertical="top" wrapText="1" shrinkToFit="1"/>
    </xf>
    <xf numFmtId="2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/>
    </xf>
    <xf numFmtId="1" fontId="7" fillId="0" borderId="1" xfId="0" applyNumberFormat="1" applyFont="1" applyFill="1" applyBorder="1" applyAlignment="1">
      <alignment horizontal="center" vertical="center" wrapText="1" shrinkToFit="1"/>
    </xf>
    <xf numFmtId="0" fontId="12" fillId="0" borderId="1" xfId="0" applyFont="1" applyBorder="1" applyAlignment="1">
      <alignment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Fill="1"/>
    <xf numFmtId="49" fontId="12" fillId="0" borderId="1" xfId="0" applyNumberFormat="1" applyFont="1" applyBorder="1" applyAlignment="1">
      <alignment horizontal="center" wrapText="1"/>
    </xf>
    <xf numFmtId="49" fontId="13" fillId="0" borderId="1" xfId="0" applyNumberFormat="1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 wrapText="1"/>
    </xf>
    <xf numFmtId="49" fontId="14" fillId="0" borderId="1" xfId="0" applyNumberFormat="1" applyFont="1" applyFill="1" applyBorder="1" applyAlignment="1">
      <alignment horizontal="center"/>
    </xf>
    <xf numFmtId="43" fontId="4" fillId="0" borderId="1" xfId="1" applyNumberFormat="1" applyFont="1" applyFill="1" applyBorder="1" applyAlignment="1"/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right"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4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vertical="top" wrapText="1"/>
    </xf>
    <xf numFmtId="3" fontId="1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justify" vertical="top" wrapText="1"/>
    </xf>
    <xf numFmtId="0" fontId="14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wrapText="1"/>
    </xf>
    <xf numFmtId="0" fontId="14" fillId="0" borderId="4" xfId="0" applyFont="1" applyFill="1" applyBorder="1" applyAlignment="1">
      <alignment horizontal="center" vertical="top" wrapText="1"/>
    </xf>
    <xf numFmtId="0" fontId="14" fillId="0" borderId="4" xfId="0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justify" vertical="top" wrapText="1"/>
    </xf>
    <xf numFmtId="49" fontId="7" fillId="0" borderId="1" xfId="0" applyNumberFormat="1" applyFont="1" applyFill="1" applyBorder="1" applyAlignment="1">
      <alignment horizontal="center" vertical="center" textRotation="90" wrapText="1" shrinkToFit="1"/>
    </xf>
    <xf numFmtId="2" fontId="7" fillId="0" borderId="1" xfId="0" applyNumberFormat="1" applyFont="1" applyFill="1" applyBorder="1" applyAlignment="1">
      <alignment horizontal="center" vertical="center" textRotation="90" wrapText="1"/>
    </xf>
    <xf numFmtId="49" fontId="8" fillId="3" borderId="1" xfId="0" applyNumberFormat="1" applyFont="1" applyFill="1" applyBorder="1" applyAlignment="1">
      <alignment horizontal="center" vertical="top"/>
    </xf>
    <xf numFmtId="4" fontId="8" fillId="3" borderId="1" xfId="0" applyNumberFormat="1" applyFont="1" applyFill="1" applyBorder="1" applyAlignment="1">
      <alignment horizontal="right" vertical="top" shrinkToFit="1"/>
    </xf>
    <xf numFmtId="2" fontId="13" fillId="3" borderId="1" xfId="0" applyNumberFormat="1" applyFont="1" applyFill="1" applyBorder="1" applyAlignment="1">
      <alignment vertical="top" wrapText="1"/>
    </xf>
    <xf numFmtId="0" fontId="13" fillId="3" borderId="1" xfId="0" applyFont="1" applyFill="1" applyBorder="1" applyAlignment="1">
      <alignment vertical="top" wrapText="1"/>
    </xf>
    <xf numFmtId="49" fontId="14" fillId="0" borderId="1" xfId="0" applyNumberFormat="1" applyFont="1" applyFill="1" applyBorder="1" applyAlignment="1">
      <alignment vertical="top" wrapText="1"/>
    </xf>
    <xf numFmtId="49" fontId="14" fillId="0" borderId="2" xfId="0" applyNumberFormat="1" applyFont="1" applyFill="1" applyBorder="1" applyAlignment="1">
      <alignment vertical="top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wrapText="1"/>
    </xf>
    <xf numFmtId="49" fontId="13" fillId="0" borderId="1" xfId="0" applyNumberFormat="1" applyFont="1" applyFill="1" applyBorder="1" applyAlignment="1">
      <alignment vertical="top" wrapText="1"/>
    </xf>
    <xf numFmtId="0" fontId="14" fillId="0" borderId="1" xfId="0" applyFont="1" applyFill="1" applyBorder="1" applyAlignment="1">
      <alignment vertical="center" wrapText="1"/>
    </xf>
    <xf numFmtId="4" fontId="13" fillId="3" borderId="1" xfId="0" applyNumberFormat="1" applyFont="1" applyFill="1" applyBorder="1" applyAlignment="1">
      <alignment horizontal="right" vertical="top" shrinkToFit="1"/>
    </xf>
    <xf numFmtId="49" fontId="13" fillId="3" borderId="1" xfId="0" applyNumberFormat="1" applyFont="1" applyFill="1" applyBorder="1" applyAlignment="1">
      <alignment vertical="top" wrapText="1"/>
    </xf>
    <xf numFmtId="0" fontId="13" fillId="3" borderId="1" xfId="0" applyFont="1" applyFill="1" applyBorder="1" applyAlignment="1">
      <alignment horizontal="justify" vertical="top" wrapText="1"/>
    </xf>
    <xf numFmtId="0" fontId="13" fillId="3" borderId="1" xfId="0" applyFont="1" applyFill="1" applyBorder="1"/>
    <xf numFmtId="0" fontId="13" fillId="0" borderId="1" xfId="0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vertical="justify" wrapText="1"/>
    </xf>
    <xf numFmtId="0" fontId="13" fillId="0" borderId="1" xfId="0" applyFont="1" applyFill="1" applyBorder="1" applyAlignment="1">
      <alignment wrapText="1"/>
    </xf>
    <xf numFmtId="0" fontId="16" fillId="4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center" wrapText="1"/>
    </xf>
    <xf numFmtId="49" fontId="8" fillId="3" borderId="1" xfId="0" applyNumberFormat="1" applyFont="1" applyFill="1" applyBorder="1" applyAlignment="1">
      <alignment horizontal="center" wrapText="1"/>
    </xf>
    <xf numFmtId="1" fontId="9" fillId="0" borderId="1" xfId="0" applyNumberFormat="1" applyFont="1" applyFill="1" applyBorder="1" applyAlignment="1">
      <alignment horizontal="center" vertical="center" wrapText="1" shrinkToFit="1"/>
    </xf>
    <xf numFmtId="49" fontId="9" fillId="0" borderId="1" xfId="0" applyNumberFormat="1" applyFont="1" applyFill="1" applyBorder="1" applyAlignment="1">
      <alignment horizontal="center" vertical="center" wrapText="1" shrinkToFit="1"/>
    </xf>
    <xf numFmtId="1" fontId="9" fillId="0" borderId="1" xfId="0" applyNumberFormat="1" applyFont="1" applyFill="1" applyBorder="1" applyAlignment="1">
      <alignment horizontal="center" vertical="center" shrinkToFit="1"/>
    </xf>
    <xf numFmtId="3" fontId="9" fillId="0" borderId="1" xfId="0" applyNumberFormat="1" applyFont="1" applyFill="1" applyBorder="1" applyAlignment="1">
      <alignment horizontal="center" vertical="center" shrinkToFit="1"/>
    </xf>
    <xf numFmtId="4" fontId="7" fillId="3" borderId="1" xfId="0" applyNumberFormat="1" applyFont="1" applyFill="1" applyBorder="1" applyAlignment="1">
      <alignment horizontal="right" vertical="top" shrinkToFit="1"/>
    </xf>
    <xf numFmtId="0" fontId="12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49" fontId="8" fillId="3" borderId="1" xfId="0" applyNumberFormat="1" applyFont="1" applyFill="1" applyBorder="1" applyAlignment="1">
      <alignment vertical="top" wrapText="1"/>
    </xf>
    <xf numFmtId="49" fontId="7" fillId="0" borderId="2" xfId="0" applyNumberFormat="1" applyFont="1" applyFill="1" applyBorder="1" applyAlignment="1">
      <alignment vertical="top" wrapText="1"/>
    </xf>
    <xf numFmtId="0" fontId="3" fillId="0" borderId="1" xfId="0" applyFont="1" applyBorder="1" applyAlignment="1">
      <alignment horizontal="justify" vertical="center" wrapText="1"/>
    </xf>
    <xf numFmtId="0" fontId="7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horizontal="right" vertical="top" shrinkToFit="1"/>
    </xf>
    <xf numFmtId="0" fontId="8" fillId="0" borderId="1" xfId="0" applyFont="1" applyFill="1" applyBorder="1" applyAlignment="1">
      <alignment vertical="top" wrapText="1"/>
    </xf>
    <xf numFmtId="0" fontId="8" fillId="3" borderId="1" xfId="0" applyFont="1" applyFill="1" applyBorder="1"/>
    <xf numFmtId="0" fontId="8" fillId="3" borderId="1" xfId="0" applyFont="1" applyFill="1" applyBorder="1" applyAlignment="1">
      <alignment vertical="justify" wrapText="1"/>
    </xf>
    <xf numFmtId="0" fontId="8" fillId="0" borderId="1" xfId="0" applyFont="1" applyFill="1" applyBorder="1" applyAlignment="1">
      <alignment wrapText="1"/>
    </xf>
    <xf numFmtId="0" fontId="17" fillId="4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center" wrapText="1"/>
    </xf>
    <xf numFmtId="0" fontId="6" fillId="0" borderId="0" xfId="0" applyFont="1"/>
    <xf numFmtId="49" fontId="7" fillId="3" borderId="1" xfId="0" applyNumberFormat="1" applyFont="1" applyFill="1" applyBorder="1" applyAlignment="1">
      <alignment horizontal="center" vertical="top"/>
    </xf>
    <xf numFmtId="49" fontId="13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right" vertical="top" wrapText="1" shrinkToFit="1"/>
    </xf>
    <xf numFmtId="4" fontId="13" fillId="3" borderId="1" xfId="0" applyNumberFormat="1" applyFont="1" applyFill="1" applyBorder="1" applyAlignment="1">
      <alignment vertical="top"/>
    </xf>
    <xf numFmtId="43" fontId="4" fillId="0" borderId="1" xfId="1" applyNumberFormat="1" applyFont="1" applyFill="1" applyBorder="1" applyAlignment="1">
      <alignment horizontal="center" vertical="center"/>
    </xf>
    <xf numFmtId="43" fontId="12" fillId="0" borderId="1" xfId="1" applyNumberFormat="1" applyFont="1" applyFill="1" applyBorder="1" applyAlignment="1">
      <alignment horizontal="center" wrapText="1"/>
    </xf>
    <xf numFmtId="43" fontId="12" fillId="0" borderId="1" xfId="1" applyNumberFormat="1" applyFont="1" applyFill="1" applyBorder="1" applyAlignment="1">
      <alignment wrapText="1"/>
    </xf>
    <xf numFmtId="1" fontId="7" fillId="0" borderId="1" xfId="0" applyNumberFormat="1" applyFont="1" applyFill="1" applyBorder="1" applyAlignment="1">
      <alignment horizontal="left" vertical="center" wrapText="1" shrinkToFit="1"/>
    </xf>
    <xf numFmtId="1" fontId="8" fillId="0" borderId="1" xfId="0" applyNumberFormat="1" applyFont="1" applyFill="1" applyBorder="1" applyAlignment="1">
      <alignment horizontal="left" vertical="center" wrapText="1" shrinkToFit="1"/>
    </xf>
    <xf numFmtId="0" fontId="4" fillId="4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top" wrapText="1"/>
    </xf>
    <xf numFmtId="0" fontId="4" fillId="0" borderId="0" xfId="0" applyFont="1"/>
    <xf numFmtId="49" fontId="8" fillId="3" borderId="1" xfId="0" applyNumberFormat="1" applyFont="1" applyFill="1" applyBorder="1" applyAlignment="1">
      <alignment horizontal="center"/>
    </xf>
    <xf numFmtId="4" fontId="13" fillId="3" borderId="1" xfId="0" applyNumberFormat="1" applyFont="1" applyFill="1" applyBorder="1" applyAlignment="1">
      <alignment horizontal="right" shrinkToFit="1"/>
    </xf>
    <xf numFmtId="49" fontId="7" fillId="0" borderId="1" xfId="0" applyNumberFormat="1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/>
    </xf>
    <xf numFmtId="4" fontId="14" fillId="3" borderId="1" xfId="0" applyNumberFormat="1" applyFont="1" applyFill="1" applyBorder="1" applyAlignment="1">
      <alignment horizontal="right" shrinkToFit="1"/>
    </xf>
    <xf numFmtId="49" fontId="7" fillId="0" borderId="2" xfId="0" applyNumberFormat="1" applyFont="1" applyFill="1" applyBorder="1" applyAlignment="1">
      <alignment horizontal="center" wrapText="1"/>
    </xf>
    <xf numFmtId="49" fontId="7" fillId="0" borderId="2" xfId="0" applyNumberFormat="1" applyFont="1" applyFill="1" applyBorder="1" applyAlignment="1">
      <alignment horizontal="center"/>
    </xf>
    <xf numFmtId="4" fontId="14" fillId="3" borderId="2" xfId="0" applyNumberFormat="1" applyFont="1" applyFill="1" applyBorder="1" applyAlignment="1">
      <alignment horizontal="right" shrinkToFit="1"/>
    </xf>
    <xf numFmtId="4" fontId="13" fillId="3" borderId="1" xfId="0" applyNumberFormat="1" applyFont="1" applyFill="1" applyBorder="1" applyAlignment="1">
      <alignment horizontal="right" wrapText="1" shrinkToFit="1"/>
    </xf>
    <xf numFmtId="4" fontId="14" fillId="3" borderId="1" xfId="0" applyNumberFormat="1" applyFont="1" applyFill="1" applyBorder="1" applyAlignment="1">
      <alignment horizontal="right" wrapText="1" shrinkToFit="1"/>
    </xf>
    <xf numFmtId="49" fontId="8" fillId="0" borderId="1" xfId="0" applyNumberFormat="1" applyFont="1" applyFill="1" applyBorder="1" applyAlignment="1">
      <alignment horizontal="center" wrapText="1"/>
    </xf>
    <xf numFmtId="49" fontId="8" fillId="0" borderId="1" xfId="0" applyNumberFormat="1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49" fontId="8" fillId="3" borderId="1" xfId="0" applyNumberFormat="1" applyFont="1" applyFill="1" applyBorder="1" applyAlignment="1">
      <alignment horizontal="center" shrinkToFit="1"/>
    </xf>
    <xf numFmtId="49" fontId="8" fillId="0" borderId="1" xfId="0" applyNumberFormat="1" applyFont="1" applyFill="1" applyBorder="1" applyAlignment="1">
      <alignment horizontal="center" shrinkToFit="1"/>
    </xf>
    <xf numFmtId="49" fontId="7" fillId="0" borderId="1" xfId="0" applyNumberFormat="1" applyFont="1" applyFill="1" applyBorder="1" applyAlignment="1">
      <alignment horizontal="center" shrinkToFit="1"/>
    </xf>
    <xf numFmtId="49" fontId="7" fillId="0" borderId="3" xfId="0" applyNumberFormat="1" applyFont="1" applyFill="1" applyBorder="1" applyAlignment="1">
      <alignment horizontal="center" wrapText="1"/>
    </xf>
    <xf numFmtId="4" fontId="13" fillId="0" borderId="1" xfId="0" applyNumberFormat="1" applyFont="1" applyFill="1" applyBorder="1" applyAlignment="1">
      <alignment horizontal="right" wrapText="1"/>
    </xf>
    <xf numFmtId="4" fontId="14" fillId="0" borderId="1" xfId="0" applyNumberFormat="1" applyFont="1" applyFill="1" applyBorder="1" applyAlignment="1">
      <alignment horizontal="right" wrapText="1"/>
    </xf>
    <xf numFmtId="4" fontId="14" fillId="0" borderId="3" xfId="0" applyNumberFormat="1" applyFont="1" applyFill="1" applyBorder="1" applyAlignment="1">
      <alignment horizontal="right" wrapText="1"/>
    </xf>
    <xf numFmtId="2" fontId="14" fillId="0" borderId="1" xfId="0" applyNumberFormat="1" applyFont="1" applyFill="1" applyBorder="1" applyAlignment="1">
      <alignment vertical="top" wrapText="1"/>
    </xf>
    <xf numFmtId="49" fontId="14" fillId="0" borderId="1" xfId="0" applyNumberFormat="1" applyFont="1" applyFill="1" applyBorder="1" applyAlignment="1">
      <alignment wrapText="1"/>
    </xf>
    <xf numFmtId="4" fontId="8" fillId="3" borderId="1" xfId="0" applyNumberFormat="1" applyFont="1" applyFill="1" applyBorder="1" applyAlignment="1">
      <alignment horizontal="right" shrinkToFit="1"/>
    </xf>
    <xf numFmtId="4" fontId="7" fillId="3" borderId="1" xfId="0" applyNumberFormat="1" applyFont="1" applyFill="1" applyBorder="1" applyAlignment="1">
      <alignment horizontal="right" shrinkToFit="1"/>
    </xf>
    <xf numFmtId="4" fontId="7" fillId="3" borderId="2" xfId="0" applyNumberFormat="1" applyFont="1" applyFill="1" applyBorder="1" applyAlignment="1">
      <alignment horizontal="right" shrinkToFit="1"/>
    </xf>
    <xf numFmtId="4" fontId="8" fillId="3" borderId="1" xfId="0" applyNumberFormat="1" applyFont="1" applyFill="1" applyBorder="1" applyAlignment="1">
      <alignment horizontal="right" wrapText="1" shrinkToFit="1"/>
    </xf>
    <xf numFmtId="4" fontId="7" fillId="3" borderId="1" xfId="0" applyNumberFormat="1" applyFont="1" applyFill="1" applyBorder="1" applyAlignment="1">
      <alignment horizontal="right" wrapText="1" shrinkToFit="1"/>
    </xf>
    <xf numFmtId="4" fontId="13" fillId="2" borderId="1" xfId="0" applyNumberFormat="1" applyFont="1" applyFill="1" applyBorder="1" applyAlignment="1">
      <alignment horizontal="right" shrinkToFi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wrapText="1" shrinkToFit="1"/>
    </xf>
    <xf numFmtId="49" fontId="7" fillId="3" borderId="1" xfId="0" applyNumberFormat="1" applyFont="1" applyFill="1" applyBorder="1" applyAlignment="1">
      <alignment horizontal="center" wrapText="1"/>
    </xf>
    <xf numFmtId="4" fontId="7" fillId="0" borderId="1" xfId="0" applyNumberFormat="1" applyFont="1" applyFill="1" applyBorder="1" applyAlignment="1">
      <alignment horizontal="right" shrinkToFit="1"/>
    </xf>
    <xf numFmtId="4" fontId="8" fillId="0" borderId="1" xfId="0" applyNumberFormat="1" applyFont="1" applyFill="1" applyBorder="1" applyAlignment="1">
      <alignment horizontal="right" shrinkToFit="1"/>
    </xf>
    <xf numFmtId="4" fontId="7" fillId="0" borderId="1" xfId="0" applyNumberFormat="1" applyFont="1" applyFill="1" applyBorder="1" applyAlignment="1">
      <alignment horizontal="right" wrapText="1" shrinkToFit="1"/>
    </xf>
    <xf numFmtId="165" fontId="7" fillId="0" borderId="1" xfId="0" applyNumberFormat="1" applyFont="1" applyFill="1" applyBorder="1" applyAlignment="1">
      <alignment vertical="top" wrapText="1"/>
    </xf>
    <xf numFmtId="49" fontId="7" fillId="3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wrapText="1" shrinkToFit="1"/>
    </xf>
    <xf numFmtId="49" fontId="8" fillId="0" borderId="1" xfId="1" applyNumberFormat="1" applyFont="1" applyFill="1" applyBorder="1" applyAlignment="1">
      <alignment horizontal="center" wrapText="1" shrinkToFit="1"/>
    </xf>
    <xf numFmtId="49" fontId="7" fillId="0" borderId="1" xfId="0" applyNumberFormat="1" applyFont="1" applyFill="1" applyBorder="1" applyAlignment="1">
      <alignment horizontal="center" wrapText="1" shrinkToFit="1"/>
    </xf>
    <xf numFmtId="1" fontId="7" fillId="0" borderId="1" xfId="0" applyNumberFormat="1" applyFont="1" applyFill="1" applyBorder="1" applyAlignment="1">
      <alignment horizontal="center" wrapText="1" shrinkToFit="1"/>
    </xf>
    <xf numFmtId="0" fontId="11" fillId="0" borderId="1" xfId="0" applyFont="1" applyFill="1" applyBorder="1" applyAlignment="1"/>
    <xf numFmtId="4" fontId="8" fillId="0" borderId="1" xfId="0" applyNumberFormat="1" applyFont="1" applyFill="1" applyBorder="1" applyAlignment="1">
      <alignment horizontal="right" wrapText="1" shrinkToFit="1"/>
    </xf>
    <xf numFmtId="4" fontId="13" fillId="3" borderId="1" xfId="0" applyNumberFormat="1" applyFont="1" applyFill="1" applyBorder="1" applyAlignment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Border="1" applyAlignment="1"/>
    <xf numFmtId="0" fontId="3" fillId="0" borderId="1" xfId="0" applyFont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/>
    <xf numFmtId="0" fontId="4" fillId="0" borderId="1" xfId="0" applyFont="1" applyBorder="1"/>
    <xf numFmtId="0" fontId="4" fillId="0" borderId="0" xfId="0" applyFont="1" applyAlignment="1"/>
    <xf numFmtId="0" fontId="3" fillId="0" borderId="0" xfId="0" applyFont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>
      <selection sqref="A1:C24"/>
    </sheetView>
  </sheetViews>
  <sheetFormatPr defaultRowHeight="15" x14ac:dyDescent="0.25"/>
  <cols>
    <col min="1" max="1" width="10.5703125" customWidth="1"/>
    <col min="2" max="2" width="20.85546875" customWidth="1"/>
    <col min="3" max="3" width="83.5703125" customWidth="1"/>
    <col min="4" max="4" width="9" customWidth="1"/>
  </cols>
  <sheetData>
    <row r="1" spans="1:3" x14ac:dyDescent="0.25">
      <c r="C1" s="52" t="s">
        <v>180</v>
      </c>
    </row>
    <row r="2" spans="1:3" x14ac:dyDescent="0.25">
      <c r="C2" s="54" t="s">
        <v>166</v>
      </c>
    </row>
    <row r="3" spans="1:3" x14ac:dyDescent="0.25">
      <c r="C3" s="54" t="s">
        <v>168</v>
      </c>
    </row>
    <row r="4" spans="1:3" x14ac:dyDescent="0.25">
      <c r="C4" s="54" t="s">
        <v>287</v>
      </c>
    </row>
    <row r="5" spans="1:3" ht="15.75" customHeight="1" x14ac:dyDescent="0.25">
      <c r="B5" t="s">
        <v>181</v>
      </c>
    </row>
    <row r="6" spans="1:3" ht="45" customHeight="1" x14ac:dyDescent="0.25">
      <c r="A6" s="179" t="s">
        <v>179</v>
      </c>
      <c r="B6" s="179"/>
      <c r="C6" s="179"/>
    </row>
    <row r="8" spans="1:3" ht="51" x14ac:dyDescent="0.25">
      <c r="A8" s="1" t="s">
        <v>0</v>
      </c>
      <c r="B8" s="2" t="s">
        <v>1</v>
      </c>
      <c r="C8" s="2" t="s">
        <v>78</v>
      </c>
    </row>
    <row r="9" spans="1:3" x14ac:dyDescent="0.25">
      <c r="A9" s="2">
        <v>1</v>
      </c>
      <c r="B9" s="2">
        <v>2</v>
      </c>
      <c r="C9" s="2">
        <v>3</v>
      </c>
    </row>
    <row r="10" spans="1:3" ht="30" customHeight="1" x14ac:dyDescent="0.25">
      <c r="A10" s="57">
        <v>994</v>
      </c>
      <c r="B10" s="6"/>
      <c r="C10" s="58" t="s">
        <v>183</v>
      </c>
    </row>
    <row r="11" spans="1:3" ht="60.75" customHeight="1" x14ac:dyDescent="0.25">
      <c r="A11" s="6">
        <v>994</v>
      </c>
      <c r="B11" s="6" t="s">
        <v>2</v>
      </c>
      <c r="C11" s="5" t="s">
        <v>3</v>
      </c>
    </row>
    <row r="12" spans="1:3" ht="45" x14ac:dyDescent="0.25">
      <c r="A12" s="6">
        <v>994</v>
      </c>
      <c r="B12" s="6" t="s">
        <v>4</v>
      </c>
      <c r="C12" s="5" t="s">
        <v>5</v>
      </c>
    </row>
    <row r="13" spans="1:3" ht="30" x14ac:dyDescent="0.25">
      <c r="A13" s="6">
        <v>994</v>
      </c>
      <c r="B13" s="6" t="s">
        <v>169</v>
      </c>
      <c r="C13" s="5" t="s">
        <v>170</v>
      </c>
    </row>
    <row r="14" spans="1:3" x14ac:dyDescent="0.25">
      <c r="A14" s="6">
        <v>994</v>
      </c>
      <c r="B14" s="6" t="s">
        <v>6</v>
      </c>
      <c r="C14" s="5" t="s">
        <v>7</v>
      </c>
    </row>
    <row r="15" spans="1:3" ht="48.75" customHeight="1" x14ac:dyDescent="0.25">
      <c r="A15" s="6">
        <v>994</v>
      </c>
      <c r="B15" s="6" t="s">
        <v>171</v>
      </c>
      <c r="C15" s="5" t="s">
        <v>8</v>
      </c>
    </row>
    <row r="16" spans="1:3" x14ac:dyDescent="0.25">
      <c r="A16" s="6">
        <v>994</v>
      </c>
      <c r="B16" s="7" t="s">
        <v>9</v>
      </c>
      <c r="C16" s="8" t="s">
        <v>10</v>
      </c>
    </row>
    <row r="17" spans="1:3" x14ac:dyDescent="0.25">
      <c r="A17" s="6">
        <v>994</v>
      </c>
      <c r="B17" s="7" t="s">
        <v>11</v>
      </c>
      <c r="C17" s="8" t="s">
        <v>12</v>
      </c>
    </row>
    <row r="18" spans="1:3" ht="30" x14ac:dyDescent="0.25">
      <c r="A18" s="6">
        <v>994</v>
      </c>
      <c r="B18" s="7" t="s">
        <v>172</v>
      </c>
      <c r="C18" s="8" t="s">
        <v>259</v>
      </c>
    </row>
    <row r="19" spans="1:3" x14ac:dyDescent="0.25">
      <c r="A19" s="6">
        <v>994</v>
      </c>
      <c r="B19" s="7" t="s">
        <v>173</v>
      </c>
      <c r="C19" s="8" t="s">
        <v>13</v>
      </c>
    </row>
    <row r="20" spans="1:3" x14ac:dyDescent="0.25">
      <c r="A20" s="6">
        <v>994</v>
      </c>
      <c r="B20" s="7" t="s">
        <v>174</v>
      </c>
      <c r="C20" s="8" t="s">
        <v>14</v>
      </c>
    </row>
    <row r="21" spans="1:3" ht="30" x14ac:dyDescent="0.25">
      <c r="A21" s="6">
        <v>994</v>
      </c>
      <c r="B21" s="7" t="s">
        <v>175</v>
      </c>
      <c r="C21" s="8" t="s">
        <v>15</v>
      </c>
    </row>
    <row r="22" spans="1:3" x14ac:dyDescent="0.25">
      <c r="A22" s="6">
        <v>994</v>
      </c>
      <c r="B22" s="7" t="s">
        <v>176</v>
      </c>
      <c r="C22" s="8" t="s">
        <v>16</v>
      </c>
    </row>
    <row r="23" spans="1:3" ht="75" x14ac:dyDescent="0.25">
      <c r="A23" s="6">
        <v>994</v>
      </c>
      <c r="B23" s="7" t="s">
        <v>177</v>
      </c>
      <c r="C23" s="8" t="s">
        <v>17</v>
      </c>
    </row>
    <row r="24" spans="1:3" ht="30" x14ac:dyDescent="0.25">
      <c r="A24" s="6">
        <v>994</v>
      </c>
      <c r="B24" s="7" t="s">
        <v>178</v>
      </c>
      <c r="C24" s="8" t="s">
        <v>18</v>
      </c>
    </row>
  </sheetData>
  <mergeCells count="1">
    <mergeCell ref="A6:C6"/>
  </mergeCells>
  <pageMargins left="0.59055118110236227" right="0.39370078740157483" top="0.39370078740157483" bottom="0.3937007874015748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workbookViewId="0">
      <selection activeCell="D4" sqref="D4"/>
    </sheetView>
  </sheetViews>
  <sheetFormatPr defaultRowHeight="15" x14ac:dyDescent="0.25"/>
  <cols>
    <col min="1" max="1" width="59.140625" customWidth="1"/>
    <col min="2" max="2" width="11.7109375" customWidth="1"/>
    <col min="3" max="3" width="5.42578125" customWidth="1"/>
    <col min="4" max="4" width="15.42578125" customWidth="1"/>
  </cols>
  <sheetData>
    <row r="1" spans="1:4" x14ac:dyDescent="0.25">
      <c r="D1" s="54" t="s">
        <v>219</v>
      </c>
    </row>
    <row r="2" spans="1:4" x14ac:dyDescent="0.25">
      <c r="D2" s="54" t="s">
        <v>166</v>
      </c>
    </row>
    <row r="3" spans="1:4" x14ac:dyDescent="0.25">
      <c r="D3" s="54" t="s">
        <v>168</v>
      </c>
    </row>
    <row r="4" spans="1:4" x14ac:dyDescent="0.25">
      <c r="D4" s="54" t="s">
        <v>287</v>
      </c>
    </row>
    <row r="6" spans="1:4" ht="46.5" customHeight="1" x14ac:dyDescent="0.25">
      <c r="A6" s="179" t="s">
        <v>248</v>
      </c>
      <c r="B6" s="179"/>
      <c r="C6" s="179"/>
      <c r="D6" s="179"/>
    </row>
    <row r="8" spans="1:4" ht="38.25" x14ac:dyDescent="0.25">
      <c r="A8" s="12" t="s">
        <v>78</v>
      </c>
      <c r="B8" s="29" t="s">
        <v>202</v>
      </c>
      <c r="C8" s="29" t="s">
        <v>200</v>
      </c>
      <c r="D8" s="13" t="s">
        <v>57</v>
      </c>
    </row>
    <row r="9" spans="1:4" x14ac:dyDescent="0.25">
      <c r="A9" s="12">
        <v>1</v>
      </c>
      <c r="B9" s="35">
        <v>2</v>
      </c>
      <c r="C9" s="35">
        <v>3</v>
      </c>
      <c r="D9" s="35">
        <v>4</v>
      </c>
    </row>
    <row r="10" spans="1:4" ht="25.5" customHeight="1" x14ac:dyDescent="0.25">
      <c r="A10" s="22" t="s">
        <v>272</v>
      </c>
      <c r="B10" s="80" t="s">
        <v>134</v>
      </c>
      <c r="C10" s="80" t="s">
        <v>82</v>
      </c>
      <c r="D10" s="81">
        <f>D13</f>
        <v>329996.96999999997</v>
      </c>
    </row>
    <row r="11" spans="1:4" ht="38.25" x14ac:dyDescent="0.25">
      <c r="A11" s="15" t="s">
        <v>273</v>
      </c>
      <c r="B11" s="121" t="s">
        <v>135</v>
      </c>
      <c r="C11" s="121" t="s">
        <v>82</v>
      </c>
      <c r="D11" s="105">
        <f>D12</f>
        <v>329996.96999999997</v>
      </c>
    </row>
    <row r="12" spans="1:4" ht="25.5" x14ac:dyDescent="0.25">
      <c r="A12" s="15" t="s">
        <v>136</v>
      </c>
      <c r="B12" s="121" t="s">
        <v>137</v>
      </c>
      <c r="C12" s="121" t="s">
        <v>82</v>
      </c>
      <c r="D12" s="105">
        <f>D13</f>
        <v>329996.96999999997</v>
      </c>
    </row>
    <row r="13" spans="1:4" ht="25.5" x14ac:dyDescent="0.25">
      <c r="A13" s="15" t="s">
        <v>204</v>
      </c>
      <c r="B13" s="121" t="s">
        <v>137</v>
      </c>
      <c r="C13" s="121" t="s">
        <v>99</v>
      </c>
      <c r="D13" s="105">
        <f>D14</f>
        <v>329996.96999999997</v>
      </c>
    </row>
    <row r="14" spans="1:4" ht="25.5" x14ac:dyDescent="0.25">
      <c r="A14" s="15" t="s">
        <v>100</v>
      </c>
      <c r="B14" s="121" t="s">
        <v>137</v>
      </c>
      <c r="C14" s="121" t="s">
        <v>101</v>
      </c>
      <c r="D14" s="105">
        <v>329996.96999999997</v>
      </c>
    </row>
    <row r="15" spans="1:4" ht="38.25" x14ac:dyDescent="0.25">
      <c r="A15" s="30" t="s">
        <v>270</v>
      </c>
      <c r="B15" s="31" t="s">
        <v>131</v>
      </c>
      <c r="C15" s="17" t="s">
        <v>82</v>
      </c>
      <c r="D15" s="81">
        <f>D16</f>
        <v>485200</v>
      </c>
    </row>
    <row r="16" spans="1:4" ht="38.25" x14ac:dyDescent="0.25">
      <c r="A16" s="19" t="s">
        <v>233</v>
      </c>
      <c r="B16" s="17" t="s">
        <v>132</v>
      </c>
      <c r="C16" s="17" t="s">
        <v>82</v>
      </c>
      <c r="D16" s="105">
        <f>D17</f>
        <v>485200</v>
      </c>
    </row>
    <row r="17" spans="1:4" x14ac:dyDescent="0.25">
      <c r="A17" s="19" t="s">
        <v>209</v>
      </c>
      <c r="B17" s="17" t="s">
        <v>133</v>
      </c>
      <c r="C17" s="17" t="s">
        <v>82</v>
      </c>
      <c r="D17" s="105">
        <f>D18</f>
        <v>485200</v>
      </c>
    </row>
    <row r="18" spans="1:4" ht="25.5" x14ac:dyDescent="0.25">
      <c r="A18" s="15" t="s">
        <v>204</v>
      </c>
      <c r="B18" s="17" t="s">
        <v>133</v>
      </c>
      <c r="C18" s="17" t="s">
        <v>99</v>
      </c>
      <c r="D18" s="105">
        <f>D19</f>
        <v>485200</v>
      </c>
    </row>
    <row r="19" spans="1:4" ht="25.5" x14ac:dyDescent="0.25">
      <c r="A19" s="15" t="s">
        <v>100</v>
      </c>
      <c r="B19" s="17" t="s">
        <v>133</v>
      </c>
      <c r="C19" s="17" t="s">
        <v>101</v>
      </c>
      <c r="D19" s="105">
        <v>485200</v>
      </c>
    </row>
    <row r="20" spans="1:4" ht="38.25" x14ac:dyDescent="0.25">
      <c r="A20" s="22" t="s">
        <v>280</v>
      </c>
      <c r="B20" s="31" t="s">
        <v>234</v>
      </c>
      <c r="C20" s="31" t="s">
        <v>82</v>
      </c>
      <c r="D20" s="81">
        <f>D21</f>
        <v>3030303.03</v>
      </c>
    </row>
    <row r="21" spans="1:4" ht="38.25" x14ac:dyDescent="0.25">
      <c r="A21" s="15" t="s">
        <v>285</v>
      </c>
      <c r="B21" s="17" t="s">
        <v>238</v>
      </c>
      <c r="C21" s="17" t="s">
        <v>82</v>
      </c>
      <c r="D21" s="105">
        <f>D22</f>
        <v>3030303.03</v>
      </c>
    </row>
    <row r="22" spans="1:4" ht="51" x14ac:dyDescent="0.25">
      <c r="A22" s="15" t="s">
        <v>284</v>
      </c>
      <c r="B22" s="17" t="s">
        <v>239</v>
      </c>
      <c r="C22" s="17" t="s">
        <v>82</v>
      </c>
      <c r="D22" s="105">
        <f>D23+D26</f>
        <v>3030303.03</v>
      </c>
    </row>
    <row r="23" spans="1:4" ht="38.25" x14ac:dyDescent="0.25">
      <c r="A23" s="15" t="s">
        <v>249</v>
      </c>
      <c r="B23" s="17" t="s">
        <v>236</v>
      </c>
      <c r="C23" s="17" t="s">
        <v>82</v>
      </c>
      <c r="D23" s="105">
        <f>D24</f>
        <v>3000000</v>
      </c>
    </row>
    <row r="24" spans="1:4" ht="25.5" x14ac:dyDescent="0.25">
      <c r="A24" s="15" t="s">
        <v>204</v>
      </c>
      <c r="B24" s="17" t="s">
        <v>236</v>
      </c>
      <c r="C24" s="17" t="s">
        <v>99</v>
      </c>
      <c r="D24" s="105">
        <f>D25</f>
        <v>3000000</v>
      </c>
    </row>
    <row r="25" spans="1:4" ht="25.5" x14ac:dyDescent="0.25">
      <c r="A25" s="15" t="s">
        <v>100</v>
      </c>
      <c r="B25" s="17" t="s">
        <v>236</v>
      </c>
      <c r="C25" s="17" t="s">
        <v>101</v>
      </c>
      <c r="D25" s="105">
        <v>3000000</v>
      </c>
    </row>
    <row r="26" spans="1:4" ht="63.75" x14ac:dyDescent="0.25">
      <c r="A26" s="170" t="s">
        <v>286</v>
      </c>
      <c r="B26" s="17" t="s">
        <v>237</v>
      </c>
      <c r="C26" s="17" t="s">
        <v>82</v>
      </c>
      <c r="D26" s="105">
        <f>D27</f>
        <v>30303.03</v>
      </c>
    </row>
    <row r="27" spans="1:4" ht="25.5" x14ac:dyDescent="0.25">
      <c r="A27" s="15" t="s">
        <v>204</v>
      </c>
      <c r="B27" s="17" t="s">
        <v>237</v>
      </c>
      <c r="C27" s="17" t="s">
        <v>99</v>
      </c>
      <c r="D27" s="105">
        <f>D28</f>
        <v>30303.03</v>
      </c>
    </row>
    <row r="28" spans="1:4" ht="25.5" x14ac:dyDescent="0.25">
      <c r="A28" s="15" t="s">
        <v>100</v>
      </c>
      <c r="B28" s="17" t="s">
        <v>237</v>
      </c>
      <c r="C28" s="17" t="s">
        <v>101</v>
      </c>
      <c r="D28" s="105">
        <v>30303.03</v>
      </c>
    </row>
    <row r="29" spans="1:4" ht="25.5" x14ac:dyDescent="0.25">
      <c r="A29" s="30" t="s">
        <v>250</v>
      </c>
      <c r="B29" s="24" t="s">
        <v>140</v>
      </c>
      <c r="C29" s="24" t="s">
        <v>82</v>
      </c>
      <c r="D29" s="113">
        <f>D32+D34</f>
        <v>1937940</v>
      </c>
    </row>
    <row r="30" spans="1:4" ht="25.5" x14ac:dyDescent="0.25">
      <c r="A30" s="19" t="s">
        <v>251</v>
      </c>
      <c r="B30" s="21" t="s">
        <v>141</v>
      </c>
      <c r="C30" s="21" t="s">
        <v>82</v>
      </c>
      <c r="D30" s="27">
        <f>D31</f>
        <v>1937940</v>
      </c>
    </row>
    <row r="31" spans="1:4" x14ac:dyDescent="0.25">
      <c r="A31" s="19" t="s">
        <v>142</v>
      </c>
      <c r="B31" s="21" t="s">
        <v>143</v>
      </c>
      <c r="C31" s="21" t="s">
        <v>82</v>
      </c>
      <c r="D31" s="27">
        <f>D32+D34</f>
        <v>1937940</v>
      </c>
    </row>
    <row r="32" spans="1:4" ht="51" x14ac:dyDescent="0.25">
      <c r="A32" s="118" t="s">
        <v>118</v>
      </c>
      <c r="B32" s="21" t="s">
        <v>143</v>
      </c>
      <c r="C32" s="21" t="s">
        <v>92</v>
      </c>
      <c r="D32" s="27">
        <f>D33</f>
        <v>1737940</v>
      </c>
    </row>
    <row r="33" spans="1:4" x14ac:dyDescent="0.25">
      <c r="A33" s="118" t="s">
        <v>119</v>
      </c>
      <c r="B33" s="21" t="s">
        <v>143</v>
      </c>
      <c r="C33" s="21" t="s">
        <v>120</v>
      </c>
      <c r="D33" s="27">
        <v>1737940</v>
      </c>
    </row>
    <row r="34" spans="1:4" ht="25.5" x14ac:dyDescent="0.25">
      <c r="A34" s="15" t="s">
        <v>204</v>
      </c>
      <c r="B34" s="21" t="s">
        <v>143</v>
      </c>
      <c r="C34" s="21" t="s">
        <v>99</v>
      </c>
      <c r="D34" s="27">
        <f>D35</f>
        <v>200000</v>
      </c>
    </row>
    <row r="35" spans="1:4" ht="25.5" x14ac:dyDescent="0.25">
      <c r="A35" s="15" t="s">
        <v>100</v>
      </c>
      <c r="B35" s="21" t="s">
        <v>143</v>
      </c>
      <c r="C35" s="21" t="s">
        <v>101</v>
      </c>
      <c r="D35" s="27">
        <v>200000</v>
      </c>
    </row>
    <row r="36" spans="1:4" ht="25.5" x14ac:dyDescent="0.25">
      <c r="A36" s="22" t="s">
        <v>276</v>
      </c>
      <c r="B36" s="24" t="s">
        <v>146</v>
      </c>
      <c r="C36" s="24" t="s">
        <v>82</v>
      </c>
      <c r="D36" s="113">
        <f t="shared" ref="D36:D39" si="0">D37</f>
        <v>50000</v>
      </c>
    </row>
    <row r="37" spans="1:4" ht="38.25" x14ac:dyDescent="0.25">
      <c r="A37" s="112" t="s">
        <v>277</v>
      </c>
      <c r="B37" s="21" t="s">
        <v>147</v>
      </c>
      <c r="C37" s="21" t="s">
        <v>82</v>
      </c>
      <c r="D37" s="27">
        <f t="shared" si="0"/>
        <v>50000</v>
      </c>
    </row>
    <row r="38" spans="1:4" ht="26.25" x14ac:dyDescent="0.25">
      <c r="A38" s="20" t="s">
        <v>148</v>
      </c>
      <c r="B38" s="21" t="s">
        <v>149</v>
      </c>
      <c r="C38" s="21" t="s">
        <v>82</v>
      </c>
      <c r="D38" s="27">
        <f t="shared" si="0"/>
        <v>50000</v>
      </c>
    </row>
    <row r="39" spans="1:4" ht="25.5" x14ac:dyDescent="0.25">
      <c r="A39" s="15" t="s">
        <v>204</v>
      </c>
      <c r="B39" s="21" t="s">
        <v>149</v>
      </c>
      <c r="C39" s="21" t="s">
        <v>99</v>
      </c>
      <c r="D39" s="27">
        <f t="shared" si="0"/>
        <v>50000</v>
      </c>
    </row>
    <row r="40" spans="1:4" ht="25.5" x14ac:dyDescent="0.25">
      <c r="A40" s="18" t="s">
        <v>100</v>
      </c>
      <c r="B40" s="21" t="s">
        <v>149</v>
      </c>
      <c r="C40" s="21" t="s">
        <v>101</v>
      </c>
      <c r="D40" s="27">
        <v>50000</v>
      </c>
    </row>
    <row r="41" spans="1:4" ht="38.25" x14ac:dyDescent="0.25">
      <c r="A41" s="30" t="s">
        <v>274</v>
      </c>
      <c r="B41" s="31" t="s">
        <v>126</v>
      </c>
      <c r="C41" s="31" t="s">
        <v>82</v>
      </c>
      <c r="D41" s="113">
        <f>D44</f>
        <v>50000</v>
      </c>
    </row>
    <row r="42" spans="1:4" ht="51" x14ac:dyDescent="0.25">
      <c r="A42" s="19" t="s">
        <v>275</v>
      </c>
      <c r="B42" s="17" t="s">
        <v>154</v>
      </c>
      <c r="C42" s="17" t="s">
        <v>82</v>
      </c>
      <c r="D42" s="27">
        <f>D43</f>
        <v>50000</v>
      </c>
    </row>
    <row r="43" spans="1:4" ht="25.5" x14ac:dyDescent="0.25">
      <c r="A43" s="19" t="s">
        <v>127</v>
      </c>
      <c r="B43" s="17" t="s">
        <v>128</v>
      </c>
      <c r="C43" s="17" t="s">
        <v>82</v>
      </c>
      <c r="D43" s="27">
        <f>D44</f>
        <v>50000</v>
      </c>
    </row>
    <row r="44" spans="1:4" ht="25.5" x14ac:dyDescent="0.25">
      <c r="A44" s="15" t="s">
        <v>204</v>
      </c>
      <c r="B44" s="17" t="s">
        <v>128</v>
      </c>
      <c r="C44" s="17" t="s">
        <v>99</v>
      </c>
      <c r="D44" s="27">
        <f>D45</f>
        <v>50000</v>
      </c>
    </row>
    <row r="45" spans="1:4" ht="25.5" x14ac:dyDescent="0.25">
      <c r="A45" s="15" t="s">
        <v>100</v>
      </c>
      <c r="B45" s="17" t="s">
        <v>128</v>
      </c>
      <c r="C45" s="17" t="s">
        <v>101</v>
      </c>
      <c r="D45" s="27">
        <v>50000</v>
      </c>
    </row>
    <row r="46" spans="1:4" ht="63.75" x14ac:dyDescent="0.25">
      <c r="A46" s="123" t="s">
        <v>241</v>
      </c>
      <c r="B46" s="23" t="s">
        <v>115</v>
      </c>
      <c r="C46" s="23" t="s">
        <v>82</v>
      </c>
      <c r="D46" s="124">
        <f>D47</f>
        <v>2540260</v>
      </c>
    </row>
    <row r="47" spans="1:4" ht="63.75" customHeight="1" x14ac:dyDescent="0.25">
      <c r="A47" s="18" t="s">
        <v>242</v>
      </c>
      <c r="B47" s="16" t="s">
        <v>116</v>
      </c>
      <c r="C47" s="16" t="s">
        <v>82</v>
      </c>
      <c r="D47" s="28">
        <f>D48</f>
        <v>2540260</v>
      </c>
    </row>
    <row r="48" spans="1:4" ht="63.75" x14ac:dyDescent="0.25">
      <c r="A48" s="19" t="s">
        <v>206</v>
      </c>
      <c r="B48" s="16" t="s">
        <v>117</v>
      </c>
      <c r="C48" s="16" t="s">
        <v>82</v>
      </c>
      <c r="D48" s="28">
        <f>D49+D51</f>
        <v>2540260</v>
      </c>
    </row>
    <row r="49" spans="1:4" ht="51" x14ac:dyDescent="0.25">
      <c r="A49" s="19" t="s">
        <v>118</v>
      </c>
      <c r="B49" s="16" t="s">
        <v>117</v>
      </c>
      <c r="C49" s="16" t="s">
        <v>92</v>
      </c>
      <c r="D49" s="28">
        <f>D50</f>
        <v>1790640</v>
      </c>
    </row>
    <row r="50" spans="1:4" x14ac:dyDescent="0.25">
      <c r="A50" s="11" t="s">
        <v>119</v>
      </c>
      <c r="B50" s="16" t="s">
        <v>117</v>
      </c>
      <c r="C50" s="16" t="s">
        <v>120</v>
      </c>
      <c r="D50" s="28">
        <v>1790640</v>
      </c>
    </row>
    <row r="51" spans="1:4" ht="25.5" x14ac:dyDescent="0.25">
      <c r="A51" s="15" t="s">
        <v>204</v>
      </c>
      <c r="B51" s="16" t="s">
        <v>117</v>
      </c>
      <c r="C51" s="16" t="s">
        <v>99</v>
      </c>
      <c r="D51" s="28">
        <f>D52</f>
        <v>749620</v>
      </c>
    </row>
    <row r="52" spans="1:4" ht="25.5" x14ac:dyDescent="0.25">
      <c r="A52" s="15" t="s">
        <v>100</v>
      </c>
      <c r="B52" s="16" t="s">
        <v>117</v>
      </c>
      <c r="C52" s="16" t="s">
        <v>101</v>
      </c>
      <c r="D52" s="28">
        <v>749620</v>
      </c>
    </row>
    <row r="53" spans="1:4" x14ac:dyDescent="0.25">
      <c r="A53" s="89" t="s">
        <v>220</v>
      </c>
      <c r="B53" s="24" t="s">
        <v>81</v>
      </c>
      <c r="C53" s="24" t="s">
        <v>82</v>
      </c>
      <c r="D53" s="91">
        <f>D10+D15+D29+D36+D41+D46+$D$20</f>
        <v>8423700</v>
      </c>
    </row>
    <row r="54" spans="1:4" ht="28.5" x14ac:dyDescent="0.25">
      <c r="A54" s="89" t="s">
        <v>85</v>
      </c>
      <c r="B54" s="31" t="s">
        <v>86</v>
      </c>
      <c r="C54" s="31" t="s">
        <v>82</v>
      </c>
      <c r="D54" s="91">
        <f>D55</f>
        <v>4246580</v>
      </c>
    </row>
    <row r="55" spans="1:4" ht="25.5" x14ac:dyDescent="0.25">
      <c r="A55" s="22" t="s">
        <v>87</v>
      </c>
      <c r="B55" s="31" t="s">
        <v>88</v>
      </c>
      <c r="C55" s="31" t="s">
        <v>82</v>
      </c>
      <c r="D55" s="81">
        <f>D56</f>
        <v>4246580</v>
      </c>
    </row>
    <row r="56" spans="1:4" x14ac:dyDescent="0.25">
      <c r="A56" s="32" t="s">
        <v>157</v>
      </c>
      <c r="B56" s="31" t="s">
        <v>158</v>
      </c>
      <c r="C56" s="31" t="s">
        <v>82</v>
      </c>
      <c r="D56" s="81">
        <f>D57+D60+D67+D70</f>
        <v>4246580</v>
      </c>
    </row>
    <row r="57" spans="1:4" x14ac:dyDescent="0.25">
      <c r="A57" s="22" t="s">
        <v>89</v>
      </c>
      <c r="B57" s="17" t="s">
        <v>90</v>
      </c>
      <c r="C57" s="17" t="s">
        <v>82</v>
      </c>
      <c r="D57" s="81">
        <f>D58</f>
        <v>1477470</v>
      </c>
    </row>
    <row r="58" spans="1:4" ht="51" x14ac:dyDescent="0.25">
      <c r="A58" s="15" t="s">
        <v>91</v>
      </c>
      <c r="B58" s="17" t="s">
        <v>90</v>
      </c>
      <c r="C58" s="17" t="s">
        <v>92</v>
      </c>
      <c r="D58" s="105">
        <f>D59</f>
        <v>1477470</v>
      </c>
    </row>
    <row r="59" spans="1:4" ht="25.5" x14ac:dyDescent="0.25">
      <c r="A59" s="15" t="s">
        <v>93</v>
      </c>
      <c r="B59" s="17" t="s">
        <v>90</v>
      </c>
      <c r="C59" s="17" t="s">
        <v>94</v>
      </c>
      <c r="D59" s="105">
        <v>1477470</v>
      </c>
    </row>
    <row r="60" spans="1:4" x14ac:dyDescent="0.25">
      <c r="A60" s="22" t="s">
        <v>97</v>
      </c>
      <c r="B60" s="17" t="s">
        <v>98</v>
      </c>
      <c r="C60" s="17" t="s">
        <v>82</v>
      </c>
      <c r="D60" s="81">
        <f>D61+D63+D65</f>
        <v>2308530</v>
      </c>
    </row>
    <row r="61" spans="1:4" ht="51" x14ac:dyDescent="0.25">
      <c r="A61" s="15" t="s">
        <v>91</v>
      </c>
      <c r="B61" s="17" t="s">
        <v>98</v>
      </c>
      <c r="C61" s="17" t="s">
        <v>92</v>
      </c>
      <c r="D61" s="105">
        <f>D62</f>
        <v>2207520</v>
      </c>
    </row>
    <row r="62" spans="1:4" ht="25.5" x14ac:dyDescent="0.25">
      <c r="A62" s="15" t="s">
        <v>93</v>
      </c>
      <c r="B62" s="17" t="s">
        <v>98</v>
      </c>
      <c r="C62" s="17" t="s">
        <v>94</v>
      </c>
      <c r="D62" s="105">
        <v>2207520</v>
      </c>
    </row>
    <row r="63" spans="1:4" ht="25.5" x14ac:dyDescent="0.25">
      <c r="A63" s="15" t="s">
        <v>204</v>
      </c>
      <c r="B63" s="17" t="s">
        <v>98</v>
      </c>
      <c r="C63" s="17" t="s">
        <v>99</v>
      </c>
      <c r="D63" s="105">
        <f>D64</f>
        <v>86010</v>
      </c>
    </row>
    <row r="64" spans="1:4" ht="25.5" x14ac:dyDescent="0.25">
      <c r="A64" s="15" t="s">
        <v>100</v>
      </c>
      <c r="B64" s="17" t="s">
        <v>98</v>
      </c>
      <c r="C64" s="17" t="s">
        <v>101</v>
      </c>
      <c r="D64" s="105">
        <v>86010</v>
      </c>
    </row>
    <row r="65" spans="1:4" x14ac:dyDescent="0.25">
      <c r="A65" s="15" t="s">
        <v>102</v>
      </c>
      <c r="B65" s="17" t="s">
        <v>98</v>
      </c>
      <c r="C65" s="17" t="s">
        <v>103</v>
      </c>
      <c r="D65" s="105">
        <f>D66</f>
        <v>15000</v>
      </c>
    </row>
    <row r="66" spans="1:4" x14ac:dyDescent="0.25">
      <c r="A66" s="15" t="s">
        <v>104</v>
      </c>
      <c r="B66" s="17" t="s">
        <v>98</v>
      </c>
      <c r="C66" s="17" t="s">
        <v>105</v>
      </c>
      <c r="D66" s="105">
        <v>15000</v>
      </c>
    </row>
    <row r="67" spans="1:4" ht="25.5" x14ac:dyDescent="0.25">
      <c r="A67" s="30" t="s">
        <v>123</v>
      </c>
      <c r="B67" s="17" t="s">
        <v>124</v>
      </c>
      <c r="C67" s="17" t="s">
        <v>82</v>
      </c>
      <c r="D67" s="81">
        <f>D69</f>
        <v>333580</v>
      </c>
    </row>
    <row r="68" spans="1:4" ht="51" x14ac:dyDescent="0.25">
      <c r="A68" s="15" t="s">
        <v>91</v>
      </c>
      <c r="B68" s="17" t="s">
        <v>124</v>
      </c>
      <c r="C68" s="17" t="s">
        <v>92</v>
      </c>
      <c r="D68" s="105">
        <f>D69</f>
        <v>333580</v>
      </c>
    </row>
    <row r="69" spans="1:4" ht="25.5" x14ac:dyDescent="0.25">
      <c r="A69" s="15" t="s">
        <v>93</v>
      </c>
      <c r="B69" s="17" t="s">
        <v>124</v>
      </c>
      <c r="C69" s="17" t="s">
        <v>94</v>
      </c>
      <c r="D69" s="105">
        <v>333580</v>
      </c>
    </row>
    <row r="70" spans="1:4" ht="25.5" x14ac:dyDescent="0.25">
      <c r="A70" s="22" t="s">
        <v>268</v>
      </c>
      <c r="B70" s="17" t="s">
        <v>109</v>
      </c>
      <c r="C70" s="17" t="s">
        <v>82</v>
      </c>
      <c r="D70" s="81">
        <f>D71</f>
        <v>127000</v>
      </c>
    </row>
    <row r="71" spans="1:4" x14ac:dyDescent="0.25">
      <c r="A71" s="15" t="s">
        <v>108</v>
      </c>
      <c r="B71" s="17" t="s">
        <v>109</v>
      </c>
      <c r="C71" s="17" t="s">
        <v>110</v>
      </c>
      <c r="D71" s="105">
        <f>D72</f>
        <v>127000</v>
      </c>
    </row>
    <row r="72" spans="1:4" x14ac:dyDescent="0.25">
      <c r="A72" s="15" t="s">
        <v>75</v>
      </c>
      <c r="B72" s="17" t="s">
        <v>109</v>
      </c>
      <c r="C72" s="17" t="s">
        <v>111</v>
      </c>
      <c r="D72" s="105">
        <v>127000</v>
      </c>
    </row>
    <row r="73" spans="1:4" ht="15.75" x14ac:dyDescent="0.25">
      <c r="A73" s="33" t="s">
        <v>150</v>
      </c>
      <c r="B73" s="34"/>
      <c r="C73" s="34"/>
      <c r="D73" s="125">
        <f>D53+D54</f>
        <v>12670280</v>
      </c>
    </row>
  </sheetData>
  <mergeCells count="1">
    <mergeCell ref="A6:D6"/>
  </mergeCells>
  <pageMargins left="0.59055118110236227" right="0.39370078740157483" top="0.39370078740157483" bottom="0.3937007874015748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opLeftCell="A46" workbookViewId="0">
      <selection activeCell="H7" sqref="H7"/>
    </sheetView>
  </sheetViews>
  <sheetFormatPr defaultRowHeight="15" x14ac:dyDescent="0.25"/>
  <cols>
    <col min="1" max="1" width="50.7109375" style="133" customWidth="1"/>
    <col min="2" max="2" width="11.7109375" style="133" customWidth="1"/>
    <col min="3" max="3" width="4.7109375" style="133" customWidth="1"/>
    <col min="4" max="5" width="14.7109375" style="133" customWidth="1"/>
    <col min="6" max="16384" width="9.140625" style="133"/>
  </cols>
  <sheetData>
    <row r="1" spans="1:5" x14ac:dyDescent="0.25">
      <c r="D1" s="54"/>
      <c r="E1" s="54" t="s">
        <v>221</v>
      </c>
    </row>
    <row r="2" spans="1:5" x14ac:dyDescent="0.25">
      <c r="D2" s="54"/>
      <c r="E2" s="54" t="s">
        <v>166</v>
      </c>
    </row>
    <row r="3" spans="1:5" x14ac:dyDescent="0.25">
      <c r="D3" s="54"/>
      <c r="E3" s="54" t="s">
        <v>168</v>
      </c>
    </row>
    <row r="4" spans="1:5" x14ac:dyDescent="0.25">
      <c r="D4" s="54"/>
      <c r="E4" s="54" t="s">
        <v>287</v>
      </c>
    </row>
    <row r="6" spans="1:5" ht="59.25" customHeight="1" x14ac:dyDescent="0.25">
      <c r="A6" s="179" t="s">
        <v>252</v>
      </c>
      <c r="B6" s="179"/>
      <c r="C6" s="179"/>
      <c r="D6" s="179"/>
      <c r="E6" s="188"/>
    </row>
    <row r="7" spans="1:5" x14ac:dyDescent="0.25">
      <c r="E7" s="53" t="s">
        <v>201</v>
      </c>
    </row>
    <row r="8" spans="1:5" ht="38.25" x14ac:dyDescent="0.25">
      <c r="A8" s="35" t="s">
        <v>78</v>
      </c>
      <c r="B8" s="29" t="s">
        <v>202</v>
      </c>
      <c r="C8" s="29" t="s">
        <v>200</v>
      </c>
      <c r="D8" s="29" t="s">
        <v>218</v>
      </c>
      <c r="E8" s="29" t="s">
        <v>253</v>
      </c>
    </row>
    <row r="9" spans="1:5" s="120" customFormat="1" ht="12" x14ac:dyDescent="0.2">
      <c r="A9" s="101">
        <v>1</v>
      </c>
      <c r="B9" s="101">
        <v>2</v>
      </c>
      <c r="C9" s="101">
        <v>3</v>
      </c>
      <c r="D9" s="101">
        <v>4</v>
      </c>
      <c r="E9" s="101">
        <v>5</v>
      </c>
    </row>
    <row r="10" spans="1:5" ht="51" x14ac:dyDescent="0.25">
      <c r="A10" s="130" t="s">
        <v>280</v>
      </c>
      <c r="B10" s="172" t="s">
        <v>234</v>
      </c>
      <c r="C10" s="173" t="s">
        <v>82</v>
      </c>
      <c r="D10" s="177">
        <f>D11</f>
        <v>3255687.2600000002</v>
      </c>
      <c r="E10" s="177">
        <f>E11</f>
        <v>3255687.2600000002</v>
      </c>
    </row>
    <row r="11" spans="1:5" ht="51" x14ac:dyDescent="0.25">
      <c r="A11" s="129" t="s">
        <v>281</v>
      </c>
      <c r="B11" s="174" t="s">
        <v>238</v>
      </c>
      <c r="C11" s="174" t="s">
        <v>82</v>
      </c>
      <c r="D11" s="169">
        <f>D12</f>
        <v>3255687.2600000002</v>
      </c>
      <c r="E11" s="169">
        <f>E12</f>
        <v>3255687.2600000002</v>
      </c>
    </row>
    <row r="12" spans="1:5" ht="63.75" x14ac:dyDescent="0.25">
      <c r="A12" s="129" t="s">
        <v>284</v>
      </c>
      <c r="B12" s="174" t="s">
        <v>239</v>
      </c>
      <c r="C12" s="174" t="s">
        <v>82</v>
      </c>
      <c r="D12" s="169">
        <f>D13+D16</f>
        <v>3255687.2600000002</v>
      </c>
      <c r="E12" s="169">
        <f>E13+E16</f>
        <v>3255687.2600000002</v>
      </c>
    </row>
    <row r="13" spans="1:5" ht="38.25" customHeight="1" x14ac:dyDescent="0.25">
      <c r="A13" s="129" t="s">
        <v>235</v>
      </c>
      <c r="B13" s="174" t="s">
        <v>236</v>
      </c>
      <c r="C13" s="174" t="s">
        <v>82</v>
      </c>
      <c r="D13" s="169">
        <f>D14</f>
        <v>3223130.39</v>
      </c>
      <c r="E13" s="169">
        <f>E14</f>
        <v>3223130.39</v>
      </c>
    </row>
    <row r="14" spans="1:5" ht="25.5" x14ac:dyDescent="0.25">
      <c r="A14" s="15" t="s">
        <v>204</v>
      </c>
      <c r="B14" s="174" t="s">
        <v>236</v>
      </c>
      <c r="C14" s="174" t="s">
        <v>99</v>
      </c>
      <c r="D14" s="169">
        <f>D15</f>
        <v>3223130.39</v>
      </c>
      <c r="E14" s="169">
        <f>E15</f>
        <v>3223130.39</v>
      </c>
    </row>
    <row r="15" spans="1:5" ht="25.5" x14ac:dyDescent="0.25">
      <c r="A15" s="15" t="s">
        <v>100</v>
      </c>
      <c r="B15" s="174" t="s">
        <v>236</v>
      </c>
      <c r="C15" s="174" t="s">
        <v>101</v>
      </c>
      <c r="D15" s="169">
        <v>3223130.39</v>
      </c>
      <c r="E15" s="169">
        <v>3223130.39</v>
      </c>
    </row>
    <row r="16" spans="1:5" ht="76.5" x14ac:dyDescent="0.25">
      <c r="A16" s="170" t="s">
        <v>283</v>
      </c>
      <c r="B16" s="174" t="s">
        <v>237</v>
      </c>
      <c r="C16" s="174" t="s">
        <v>82</v>
      </c>
      <c r="D16" s="169">
        <f>D17</f>
        <v>32556.87</v>
      </c>
      <c r="E16" s="169">
        <f>E17</f>
        <v>32556.87</v>
      </c>
    </row>
    <row r="17" spans="1:5" ht="25.5" x14ac:dyDescent="0.25">
      <c r="A17" s="15" t="s">
        <v>204</v>
      </c>
      <c r="B17" s="174" t="s">
        <v>237</v>
      </c>
      <c r="C17" s="175">
        <v>200</v>
      </c>
      <c r="D17" s="169">
        <f>D18</f>
        <v>32556.87</v>
      </c>
      <c r="E17" s="169">
        <v>32556.87</v>
      </c>
    </row>
    <row r="18" spans="1:5" ht="25.5" x14ac:dyDescent="0.25">
      <c r="A18" s="15" t="s">
        <v>100</v>
      </c>
      <c r="B18" s="174" t="s">
        <v>237</v>
      </c>
      <c r="C18" s="175">
        <v>240</v>
      </c>
      <c r="D18" s="169">
        <v>32556.87</v>
      </c>
      <c r="E18" s="169">
        <v>32556.87</v>
      </c>
    </row>
    <row r="19" spans="1:5" ht="38.25" x14ac:dyDescent="0.25">
      <c r="A19" s="22" t="s">
        <v>272</v>
      </c>
      <c r="B19" s="134" t="s">
        <v>134</v>
      </c>
      <c r="C19" s="134" t="s">
        <v>82</v>
      </c>
      <c r="D19" s="157">
        <f>D22</f>
        <v>96579.47</v>
      </c>
      <c r="E19" s="157">
        <f>E22</f>
        <v>129996.97</v>
      </c>
    </row>
    <row r="20" spans="1:5" ht="38.25" x14ac:dyDescent="0.25">
      <c r="A20" s="15" t="s">
        <v>273</v>
      </c>
      <c r="B20" s="171" t="s">
        <v>135</v>
      </c>
      <c r="C20" s="171" t="s">
        <v>82</v>
      </c>
      <c r="D20" s="158">
        <f t="shared" ref="D20:E22" si="0">D21</f>
        <v>96579.47</v>
      </c>
      <c r="E20" s="158">
        <f t="shared" si="0"/>
        <v>129996.97</v>
      </c>
    </row>
    <row r="21" spans="1:5" ht="25.5" x14ac:dyDescent="0.25">
      <c r="A21" s="15" t="s">
        <v>136</v>
      </c>
      <c r="B21" s="171" t="s">
        <v>137</v>
      </c>
      <c r="C21" s="171" t="s">
        <v>82</v>
      </c>
      <c r="D21" s="158">
        <f t="shared" si="0"/>
        <v>96579.47</v>
      </c>
      <c r="E21" s="158">
        <f t="shared" si="0"/>
        <v>129996.97</v>
      </c>
    </row>
    <row r="22" spans="1:5" ht="25.5" x14ac:dyDescent="0.25">
      <c r="A22" s="15" t="s">
        <v>204</v>
      </c>
      <c r="B22" s="171" t="s">
        <v>137</v>
      </c>
      <c r="C22" s="171" t="s">
        <v>99</v>
      </c>
      <c r="D22" s="158">
        <f t="shared" si="0"/>
        <v>96579.47</v>
      </c>
      <c r="E22" s="158">
        <f t="shared" si="0"/>
        <v>129996.97</v>
      </c>
    </row>
    <row r="23" spans="1:5" ht="25.5" x14ac:dyDescent="0.25">
      <c r="A23" s="15" t="s">
        <v>100</v>
      </c>
      <c r="B23" s="171" t="s">
        <v>137</v>
      </c>
      <c r="C23" s="171" t="s">
        <v>101</v>
      </c>
      <c r="D23" s="158">
        <v>96579.47</v>
      </c>
      <c r="E23" s="158">
        <v>129996.97</v>
      </c>
    </row>
    <row r="24" spans="1:5" ht="38.25" x14ac:dyDescent="0.25">
      <c r="A24" s="30" t="s">
        <v>270</v>
      </c>
      <c r="B24" s="145" t="s">
        <v>131</v>
      </c>
      <c r="C24" s="137" t="s">
        <v>82</v>
      </c>
      <c r="D24" s="157">
        <f t="shared" ref="D24:E27" si="1">D25</f>
        <v>477646.16</v>
      </c>
      <c r="E24" s="157">
        <f t="shared" si="1"/>
        <v>202193.66</v>
      </c>
    </row>
    <row r="25" spans="1:5" ht="38.25" customHeight="1" x14ac:dyDescent="0.25">
      <c r="A25" s="19" t="s">
        <v>271</v>
      </c>
      <c r="B25" s="137" t="s">
        <v>132</v>
      </c>
      <c r="C25" s="137" t="s">
        <v>82</v>
      </c>
      <c r="D25" s="158">
        <f t="shared" si="1"/>
        <v>477646.16</v>
      </c>
      <c r="E25" s="158">
        <f t="shared" si="1"/>
        <v>202193.66</v>
      </c>
    </row>
    <row r="26" spans="1:5" ht="12.75" customHeight="1" x14ac:dyDescent="0.25">
      <c r="A26" s="19" t="s">
        <v>209</v>
      </c>
      <c r="B26" s="137" t="s">
        <v>133</v>
      </c>
      <c r="C26" s="137" t="s">
        <v>82</v>
      </c>
      <c r="D26" s="158">
        <f t="shared" si="1"/>
        <v>477646.16</v>
      </c>
      <c r="E26" s="158">
        <f t="shared" si="1"/>
        <v>202193.66</v>
      </c>
    </row>
    <row r="27" spans="1:5" ht="25.5" x14ac:dyDescent="0.25">
      <c r="A27" s="15" t="s">
        <v>204</v>
      </c>
      <c r="B27" s="137" t="s">
        <v>133</v>
      </c>
      <c r="C27" s="137" t="s">
        <v>99</v>
      </c>
      <c r="D27" s="158">
        <f t="shared" si="1"/>
        <v>477646.16</v>
      </c>
      <c r="E27" s="158">
        <f t="shared" si="1"/>
        <v>202193.66</v>
      </c>
    </row>
    <row r="28" spans="1:5" ht="25.5" x14ac:dyDescent="0.25">
      <c r="A28" s="15" t="s">
        <v>100</v>
      </c>
      <c r="B28" s="137" t="s">
        <v>133</v>
      </c>
      <c r="C28" s="137" t="s">
        <v>101</v>
      </c>
      <c r="D28" s="158">
        <v>477646.16</v>
      </c>
      <c r="E28" s="158">
        <v>202193.66</v>
      </c>
    </row>
    <row r="29" spans="1:5" ht="25.5" customHeight="1" x14ac:dyDescent="0.25">
      <c r="A29" s="30" t="s">
        <v>250</v>
      </c>
      <c r="B29" s="149" t="s">
        <v>140</v>
      </c>
      <c r="C29" s="149" t="s">
        <v>82</v>
      </c>
      <c r="D29" s="168">
        <f>D32+D34</f>
        <v>1937940</v>
      </c>
      <c r="E29" s="168">
        <f>E32+E34</f>
        <v>1937940</v>
      </c>
    </row>
    <row r="30" spans="1:5" ht="38.25" x14ac:dyDescent="0.25">
      <c r="A30" s="19" t="s">
        <v>251</v>
      </c>
      <c r="B30" s="150" t="s">
        <v>141</v>
      </c>
      <c r="C30" s="150" t="s">
        <v>82</v>
      </c>
      <c r="D30" s="167">
        <f>D31</f>
        <v>1937940</v>
      </c>
      <c r="E30" s="167">
        <f>E31</f>
        <v>1937940</v>
      </c>
    </row>
    <row r="31" spans="1:5" x14ac:dyDescent="0.25">
      <c r="A31" s="19" t="s">
        <v>142</v>
      </c>
      <c r="B31" s="150" t="s">
        <v>143</v>
      </c>
      <c r="C31" s="150" t="s">
        <v>82</v>
      </c>
      <c r="D31" s="167">
        <f>D32+D34</f>
        <v>1937940</v>
      </c>
      <c r="E31" s="167">
        <f>E32+E34</f>
        <v>1937940</v>
      </c>
    </row>
    <row r="32" spans="1:5" ht="51" customHeight="1" x14ac:dyDescent="0.25">
      <c r="A32" s="118" t="s">
        <v>118</v>
      </c>
      <c r="B32" s="150" t="s">
        <v>143</v>
      </c>
      <c r="C32" s="150" t="s">
        <v>92</v>
      </c>
      <c r="D32" s="167">
        <f>D33</f>
        <v>1737940</v>
      </c>
      <c r="E32" s="167">
        <f>E33</f>
        <v>1737940</v>
      </c>
    </row>
    <row r="33" spans="1:5" x14ac:dyDescent="0.25">
      <c r="A33" s="118" t="s">
        <v>119</v>
      </c>
      <c r="B33" s="150" t="s">
        <v>143</v>
      </c>
      <c r="C33" s="150" t="s">
        <v>120</v>
      </c>
      <c r="D33" s="167">
        <v>1737940</v>
      </c>
      <c r="E33" s="167">
        <v>1737940</v>
      </c>
    </row>
    <row r="34" spans="1:5" ht="25.5" x14ac:dyDescent="0.25">
      <c r="A34" s="15" t="s">
        <v>204</v>
      </c>
      <c r="B34" s="150" t="s">
        <v>143</v>
      </c>
      <c r="C34" s="150" t="s">
        <v>99</v>
      </c>
      <c r="D34" s="167">
        <f>D35</f>
        <v>200000</v>
      </c>
      <c r="E34" s="167">
        <f>E35</f>
        <v>200000</v>
      </c>
    </row>
    <row r="35" spans="1:5" ht="25.5" x14ac:dyDescent="0.25">
      <c r="A35" s="15" t="s">
        <v>100</v>
      </c>
      <c r="B35" s="150" t="s">
        <v>143</v>
      </c>
      <c r="C35" s="150" t="s">
        <v>101</v>
      </c>
      <c r="D35" s="167">
        <v>200000</v>
      </c>
      <c r="E35" s="167">
        <v>200000</v>
      </c>
    </row>
    <row r="36" spans="1:5" ht="38.25" x14ac:dyDescent="0.25">
      <c r="A36" s="22" t="s">
        <v>276</v>
      </c>
      <c r="B36" s="149" t="s">
        <v>146</v>
      </c>
      <c r="C36" s="149" t="s">
        <v>82</v>
      </c>
      <c r="D36" s="168">
        <f t="shared" ref="D36:E39" si="2">D37</f>
        <v>50000</v>
      </c>
      <c r="E36" s="168">
        <f t="shared" si="2"/>
        <v>50000</v>
      </c>
    </row>
    <row r="37" spans="1:5" ht="38.25" x14ac:dyDescent="0.25">
      <c r="A37" s="112" t="s">
        <v>277</v>
      </c>
      <c r="B37" s="150" t="s">
        <v>147</v>
      </c>
      <c r="C37" s="150" t="s">
        <v>82</v>
      </c>
      <c r="D37" s="167">
        <f t="shared" si="2"/>
        <v>50000</v>
      </c>
      <c r="E37" s="167">
        <f t="shared" si="2"/>
        <v>50000</v>
      </c>
    </row>
    <row r="38" spans="1:5" ht="26.25" x14ac:dyDescent="0.25">
      <c r="A38" s="20" t="s">
        <v>148</v>
      </c>
      <c r="B38" s="150" t="s">
        <v>149</v>
      </c>
      <c r="C38" s="150" t="s">
        <v>82</v>
      </c>
      <c r="D38" s="167">
        <f t="shared" si="2"/>
        <v>50000</v>
      </c>
      <c r="E38" s="167">
        <f t="shared" si="2"/>
        <v>50000</v>
      </c>
    </row>
    <row r="39" spans="1:5" ht="25.5" x14ac:dyDescent="0.25">
      <c r="A39" s="15" t="s">
        <v>204</v>
      </c>
      <c r="B39" s="150" t="s">
        <v>149</v>
      </c>
      <c r="C39" s="150" t="s">
        <v>99</v>
      </c>
      <c r="D39" s="167">
        <f t="shared" si="2"/>
        <v>50000</v>
      </c>
      <c r="E39" s="167">
        <f t="shared" si="2"/>
        <v>50000</v>
      </c>
    </row>
    <row r="40" spans="1:5" ht="25.5" x14ac:dyDescent="0.25">
      <c r="A40" s="18" t="s">
        <v>100</v>
      </c>
      <c r="B40" s="150" t="s">
        <v>149</v>
      </c>
      <c r="C40" s="150" t="s">
        <v>101</v>
      </c>
      <c r="D40" s="167">
        <v>50000</v>
      </c>
      <c r="E40" s="167">
        <v>50000</v>
      </c>
    </row>
    <row r="41" spans="1:5" ht="38.25" x14ac:dyDescent="0.25">
      <c r="A41" s="30" t="s">
        <v>274</v>
      </c>
      <c r="B41" s="145" t="s">
        <v>126</v>
      </c>
      <c r="C41" s="145" t="s">
        <v>82</v>
      </c>
      <c r="D41" s="168">
        <f>D44</f>
        <v>50000</v>
      </c>
      <c r="E41" s="168">
        <f>E44</f>
        <v>50000</v>
      </c>
    </row>
    <row r="42" spans="1:5" ht="63.75" x14ac:dyDescent="0.25">
      <c r="A42" s="19" t="s">
        <v>275</v>
      </c>
      <c r="B42" s="137" t="s">
        <v>154</v>
      </c>
      <c r="C42" s="137" t="s">
        <v>82</v>
      </c>
      <c r="D42" s="167">
        <f t="shared" ref="D42:E44" si="3">D43</f>
        <v>50000</v>
      </c>
      <c r="E42" s="167">
        <f t="shared" si="3"/>
        <v>50000</v>
      </c>
    </row>
    <row r="43" spans="1:5" ht="25.5" x14ac:dyDescent="0.25">
      <c r="A43" s="19" t="s">
        <v>127</v>
      </c>
      <c r="B43" s="137" t="s">
        <v>128</v>
      </c>
      <c r="C43" s="137" t="s">
        <v>82</v>
      </c>
      <c r="D43" s="167">
        <f t="shared" si="3"/>
        <v>50000</v>
      </c>
      <c r="E43" s="167">
        <f t="shared" si="3"/>
        <v>50000</v>
      </c>
    </row>
    <row r="44" spans="1:5" ht="25.5" x14ac:dyDescent="0.25">
      <c r="A44" s="15" t="s">
        <v>204</v>
      </c>
      <c r="B44" s="137" t="s">
        <v>128</v>
      </c>
      <c r="C44" s="137" t="s">
        <v>99</v>
      </c>
      <c r="D44" s="167">
        <f t="shared" si="3"/>
        <v>50000</v>
      </c>
      <c r="E44" s="167">
        <f t="shared" si="3"/>
        <v>50000</v>
      </c>
    </row>
    <row r="45" spans="1:5" ht="25.5" x14ac:dyDescent="0.25">
      <c r="A45" s="15" t="s">
        <v>100</v>
      </c>
      <c r="B45" s="137" t="s">
        <v>128</v>
      </c>
      <c r="C45" s="137" t="s">
        <v>101</v>
      </c>
      <c r="D45" s="167">
        <v>50000</v>
      </c>
      <c r="E45" s="167">
        <v>50000</v>
      </c>
    </row>
    <row r="46" spans="1:5" ht="76.5" x14ac:dyDescent="0.25">
      <c r="A46" s="123" t="s">
        <v>241</v>
      </c>
      <c r="B46" s="144" t="s">
        <v>115</v>
      </c>
      <c r="C46" s="144" t="s">
        <v>82</v>
      </c>
      <c r="D46" s="177">
        <f>D47</f>
        <v>2540260</v>
      </c>
      <c r="E46" s="177">
        <f>E47</f>
        <v>2540260</v>
      </c>
    </row>
    <row r="47" spans="1:5" ht="76.5" x14ac:dyDescent="0.25">
      <c r="A47" s="18" t="s">
        <v>242</v>
      </c>
      <c r="B47" s="136" t="s">
        <v>116</v>
      </c>
      <c r="C47" s="136" t="s">
        <v>82</v>
      </c>
      <c r="D47" s="169">
        <f>D48</f>
        <v>2540260</v>
      </c>
      <c r="E47" s="169">
        <f>E48</f>
        <v>2540260</v>
      </c>
    </row>
    <row r="48" spans="1:5" ht="63.75" x14ac:dyDescent="0.25">
      <c r="A48" s="19" t="s">
        <v>206</v>
      </c>
      <c r="B48" s="136" t="s">
        <v>117</v>
      </c>
      <c r="C48" s="136" t="s">
        <v>82</v>
      </c>
      <c r="D48" s="169">
        <f>D49+D51</f>
        <v>2540260</v>
      </c>
      <c r="E48" s="169">
        <f>E49+E51</f>
        <v>2540260</v>
      </c>
    </row>
    <row r="49" spans="1:5" ht="51" customHeight="1" x14ac:dyDescent="0.25">
      <c r="A49" s="19" t="s">
        <v>118</v>
      </c>
      <c r="B49" s="136" t="s">
        <v>117</v>
      </c>
      <c r="C49" s="136" t="s">
        <v>92</v>
      </c>
      <c r="D49" s="169">
        <f>D50</f>
        <v>1790640</v>
      </c>
      <c r="E49" s="169">
        <f>E50</f>
        <v>1790640</v>
      </c>
    </row>
    <row r="50" spans="1:5" x14ac:dyDescent="0.25">
      <c r="A50" s="11" t="s">
        <v>119</v>
      </c>
      <c r="B50" s="136" t="s">
        <v>117</v>
      </c>
      <c r="C50" s="136" t="s">
        <v>120</v>
      </c>
      <c r="D50" s="169">
        <v>1790640</v>
      </c>
      <c r="E50" s="169">
        <v>1790640</v>
      </c>
    </row>
    <row r="51" spans="1:5" ht="25.5" x14ac:dyDescent="0.25">
      <c r="A51" s="15" t="s">
        <v>204</v>
      </c>
      <c r="B51" s="136" t="s">
        <v>117</v>
      </c>
      <c r="C51" s="136" t="s">
        <v>99</v>
      </c>
      <c r="D51" s="169">
        <f>D52</f>
        <v>749620</v>
      </c>
      <c r="E51" s="169">
        <f>E52</f>
        <v>749620</v>
      </c>
    </row>
    <row r="52" spans="1:5" ht="25.5" x14ac:dyDescent="0.25">
      <c r="A52" s="15" t="s">
        <v>100</v>
      </c>
      <c r="B52" s="136" t="s">
        <v>117</v>
      </c>
      <c r="C52" s="136" t="s">
        <v>101</v>
      </c>
      <c r="D52" s="169">
        <v>749620</v>
      </c>
      <c r="E52" s="169">
        <v>749620</v>
      </c>
    </row>
    <row r="53" spans="1:5" x14ac:dyDescent="0.25">
      <c r="A53" s="89" t="s">
        <v>220</v>
      </c>
      <c r="B53" s="149" t="s">
        <v>81</v>
      </c>
      <c r="C53" s="149" t="s">
        <v>82</v>
      </c>
      <c r="D53" s="135">
        <f>D19+D24+D29+D36+D41+D46+$D$10</f>
        <v>8408112.8900000006</v>
      </c>
      <c r="E53" s="135">
        <f>E19+E24+E29+E36+E41+E46+$E$10</f>
        <v>8166077.8900000006</v>
      </c>
    </row>
    <row r="54" spans="1:5" ht="28.5" x14ac:dyDescent="0.25">
      <c r="A54" s="89" t="s">
        <v>85</v>
      </c>
      <c r="B54" s="145" t="s">
        <v>86</v>
      </c>
      <c r="C54" s="145" t="s">
        <v>82</v>
      </c>
      <c r="D54" s="135">
        <f>D55</f>
        <v>4250045</v>
      </c>
      <c r="E54" s="135">
        <f>E55</f>
        <v>4263417</v>
      </c>
    </row>
    <row r="55" spans="1:5" ht="25.5" x14ac:dyDescent="0.25">
      <c r="A55" s="22" t="s">
        <v>87</v>
      </c>
      <c r="B55" s="145" t="s">
        <v>88</v>
      </c>
      <c r="C55" s="145" t="s">
        <v>82</v>
      </c>
      <c r="D55" s="157">
        <f>D56</f>
        <v>4250045</v>
      </c>
      <c r="E55" s="157">
        <f>E56</f>
        <v>4263417</v>
      </c>
    </row>
    <row r="56" spans="1:5" x14ac:dyDescent="0.25">
      <c r="A56" s="32" t="s">
        <v>157</v>
      </c>
      <c r="B56" s="145" t="s">
        <v>158</v>
      </c>
      <c r="C56" s="145" t="s">
        <v>82</v>
      </c>
      <c r="D56" s="157">
        <f>D57+D60+D67+D71</f>
        <v>4250045</v>
      </c>
      <c r="E56" s="157">
        <f>E57+E60+E67+E71</f>
        <v>4263417</v>
      </c>
    </row>
    <row r="57" spans="1:5" x14ac:dyDescent="0.25">
      <c r="A57" s="22" t="s">
        <v>89</v>
      </c>
      <c r="B57" s="137" t="s">
        <v>90</v>
      </c>
      <c r="C57" s="137" t="s">
        <v>82</v>
      </c>
      <c r="D57" s="157">
        <f>D58</f>
        <v>1477470</v>
      </c>
      <c r="E57" s="157">
        <f>E58</f>
        <v>1477470</v>
      </c>
    </row>
    <row r="58" spans="1:5" ht="51" customHeight="1" x14ac:dyDescent="0.25">
      <c r="A58" s="15" t="s">
        <v>91</v>
      </c>
      <c r="B58" s="137" t="s">
        <v>90</v>
      </c>
      <c r="C58" s="137" t="s">
        <v>92</v>
      </c>
      <c r="D58" s="158">
        <f>D59</f>
        <v>1477470</v>
      </c>
      <c r="E58" s="158">
        <f>E59</f>
        <v>1477470</v>
      </c>
    </row>
    <row r="59" spans="1:5" ht="25.5" x14ac:dyDescent="0.25">
      <c r="A59" s="15" t="s">
        <v>93</v>
      </c>
      <c r="B59" s="137" t="s">
        <v>90</v>
      </c>
      <c r="C59" s="137" t="s">
        <v>94</v>
      </c>
      <c r="D59" s="158">
        <v>1477470</v>
      </c>
      <c r="E59" s="158">
        <v>1477470</v>
      </c>
    </row>
    <row r="60" spans="1:5" x14ac:dyDescent="0.25">
      <c r="A60" s="22" t="s">
        <v>97</v>
      </c>
      <c r="B60" s="137" t="s">
        <v>98</v>
      </c>
      <c r="C60" s="137" t="s">
        <v>82</v>
      </c>
      <c r="D60" s="157">
        <f>D61+D63+D65</f>
        <v>2308530</v>
      </c>
      <c r="E60" s="157">
        <f>E61+E63+E65</f>
        <v>2308530</v>
      </c>
    </row>
    <row r="61" spans="1:5" ht="51" customHeight="1" x14ac:dyDescent="0.25">
      <c r="A61" s="15" t="s">
        <v>91</v>
      </c>
      <c r="B61" s="137" t="s">
        <v>98</v>
      </c>
      <c r="C61" s="137" t="s">
        <v>92</v>
      </c>
      <c r="D61" s="158">
        <f>D62</f>
        <v>2207520</v>
      </c>
      <c r="E61" s="158">
        <f>E62</f>
        <v>2207520</v>
      </c>
    </row>
    <row r="62" spans="1:5" ht="25.5" x14ac:dyDescent="0.25">
      <c r="A62" s="15" t="s">
        <v>93</v>
      </c>
      <c r="B62" s="137" t="s">
        <v>98</v>
      </c>
      <c r="C62" s="137" t="s">
        <v>94</v>
      </c>
      <c r="D62" s="158">
        <v>2207520</v>
      </c>
      <c r="E62" s="158">
        <v>2207520</v>
      </c>
    </row>
    <row r="63" spans="1:5" ht="25.5" x14ac:dyDescent="0.25">
      <c r="A63" s="15" t="s">
        <v>204</v>
      </c>
      <c r="B63" s="137" t="s">
        <v>98</v>
      </c>
      <c r="C63" s="137" t="s">
        <v>99</v>
      </c>
      <c r="D63" s="158">
        <f>D64</f>
        <v>86010</v>
      </c>
      <c r="E63" s="158">
        <f>E64</f>
        <v>86010</v>
      </c>
    </row>
    <row r="64" spans="1:5" ht="25.5" x14ac:dyDescent="0.25">
      <c r="A64" s="15" t="s">
        <v>100</v>
      </c>
      <c r="B64" s="137" t="s">
        <v>98</v>
      </c>
      <c r="C64" s="137" t="s">
        <v>101</v>
      </c>
      <c r="D64" s="158">
        <v>86010</v>
      </c>
      <c r="E64" s="158">
        <v>86010</v>
      </c>
    </row>
    <row r="65" spans="1:5" x14ac:dyDescent="0.25">
      <c r="A65" s="15" t="s">
        <v>102</v>
      </c>
      <c r="B65" s="137" t="s">
        <v>98</v>
      </c>
      <c r="C65" s="137" t="s">
        <v>103</v>
      </c>
      <c r="D65" s="158">
        <f>D66</f>
        <v>15000</v>
      </c>
      <c r="E65" s="158">
        <f>E66</f>
        <v>15000</v>
      </c>
    </row>
    <row r="66" spans="1:5" x14ac:dyDescent="0.25">
      <c r="A66" s="15" t="s">
        <v>104</v>
      </c>
      <c r="B66" s="137" t="s">
        <v>98</v>
      </c>
      <c r="C66" s="137" t="s">
        <v>105</v>
      </c>
      <c r="D66" s="158">
        <v>15000</v>
      </c>
      <c r="E66" s="158">
        <v>15000</v>
      </c>
    </row>
    <row r="67" spans="1:5" ht="25.5" x14ac:dyDescent="0.25">
      <c r="A67" s="30" t="s">
        <v>123</v>
      </c>
      <c r="B67" s="137" t="s">
        <v>124</v>
      </c>
      <c r="C67" s="137" t="s">
        <v>82</v>
      </c>
      <c r="D67" s="157">
        <f>D69</f>
        <v>337045</v>
      </c>
      <c r="E67" s="157">
        <f>E69</f>
        <v>350417</v>
      </c>
    </row>
    <row r="68" spans="1:5" ht="51" customHeight="1" x14ac:dyDescent="0.25">
      <c r="A68" s="15" t="s">
        <v>91</v>
      </c>
      <c r="B68" s="137" t="s">
        <v>124</v>
      </c>
      <c r="C68" s="137" t="s">
        <v>92</v>
      </c>
      <c r="D68" s="158">
        <f>D69</f>
        <v>337045</v>
      </c>
      <c r="E68" s="158">
        <f>E69</f>
        <v>350417</v>
      </c>
    </row>
    <row r="69" spans="1:5" ht="25.5" x14ac:dyDescent="0.25">
      <c r="A69" s="15" t="s">
        <v>93</v>
      </c>
      <c r="B69" s="137" t="s">
        <v>124</v>
      </c>
      <c r="C69" s="137" t="s">
        <v>94</v>
      </c>
      <c r="D69" s="158">
        <v>337045</v>
      </c>
      <c r="E69" s="158">
        <v>350417</v>
      </c>
    </row>
    <row r="70" spans="1:5" ht="25.5" x14ac:dyDescent="0.25">
      <c r="A70" s="22" t="s">
        <v>268</v>
      </c>
      <c r="B70" s="137" t="s">
        <v>109</v>
      </c>
      <c r="C70" s="137" t="s">
        <v>82</v>
      </c>
      <c r="D70" s="157">
        <f>D71</f>
        <v>127000</v>
      </c>
      <c r="E70" s="157">
        <f>E71</f>
        <v>127000</v>
      </c>
    </row>
    <row r="71" spans="1:5" x14ac:dyDescent="0.25">
      <c r="A71" s="15" t="s">
        <v>108</v>
      </c>
      <c r="B71" s="137" t="s">
        <v>109</v>
      </c>
      <c r="C71" s="137" t="s">
        <v>110</v>
      </c>
      <c r="D71" s="158">
        <f>D72</f>
        <v>127000</v>
      </c>
      <c r="E71" s="158">
        <f>E72</f>
        <v>127000</v>
      </c>
    </row>
    <row r="72" spans="1:5" x14ac:dyDescent="0.25">
      <c r="A72" s="15" t="s">
        <v>75</v>
      </c>
      <c r="B72" s="137" t="s">
        <v>109</v>
      </c>
      <c r="C72" s="137" t="s">
        <v>111</v>
      </c>
      <c r="D72" s="158">
        <v>127000</v>
      </c>
      <c r="E72" s="158">
        <v>127000</v>
      </c>
    </row>
    <row r="73" spans="1:5" ht="15.75" x14ac:dyDescent="0.25">
      <c r="A73" s="33" t="s">
        <v>150</v>
      </c>
      <c r="B73" s="176"/>
      <c r="C73" s="176"/>
      <c r="D73" s="178">
        <f>D53+D54</f>
        <v>12658157.890000001</v>
      </c>
      <c r="E73" s="178">
        <f>E53+E54</f>
        <v>12429494.890000001</v>
      </c>
    </row>
  </sheetData>
  <mergeCells count="1">
    <mergeCell ref="A6:E6"/>
  </mergeCells>
  <pageMargins left="0.59055118110236227" right="0.39370078740157483" top="0.39370078740157483" bottom="0.39370078740157483" header="0.31496062992125984" footer="0.31496062992125984"/>
  <pageSetup paperSize="9" scale="9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4" workbookViewId="0">
      <selection activeCell="K8" sqref="K8"/>
    </sheetView>
  </sheetViews>
  <sheetFormatPr defaultRowHeight="15" x14ac:dyDescent="0.25"/>
  <cols>
    <col min="1" max="1" width="49.7109375" customWidth="1"/>
    <col min="2" max="3" width="3.7109375" customWidth="1"/>
    <col min="4" max="4" width="12.7109375" customWidth="1"/>
    <col min="5" max="5" width="5" customWidth="1"/>
    <col min="6" max="6" width="14.7109375" customWidth="1"/>
  </cols>
  <sheetData>
    <row r="1" spans="1:6" x14ac:dyDescent="0.25">
      <c r="F1" s="54" t="s">
        <v>222</v>
      </c>
    </row>
    <row r="2" spans="1:6" x14ac:dyDescent="0.25">
      <c r="F2" s="54" t="s">
        <v>166</v>
      </c>
    </row>
    <row r="3" spans="1:6" x14ac:dyDescent="0.25">
      <c r="F3" s="54" t="s">
        <v>168</v>
      </c>
    </row>
    <row r="4" spans="1:6" x14ac:dyDescent="0.25">
      <c r="F4" s="54" t="s">
        <v>287</v>
      </c>
    </row>
    <row r="6" spans="1:6" ht="45.75" customHeight="1" x14ac:dyDescent="0.25">
      <c r="A6" s="179" t="s">
        <v>254</v>
      </c>
      <c r="B6" s="179"/>
      <c r="C6" s="179"/>
      <c r="D6" s="179"/>
      <c r="E6" s="179"/>
      <c r="F6" s="179"/>
    </row>
    <row r="8" spans="1:6" x14ac:dyDescent="0.25">
      <c r="A8" s="190" t="s">
        <v>159</v>
      </c>
      <c r="B8" s="190" t="s">
        <v>160</v>
      </c>
      <c r="C8" s="190"/>
      <c r="D8" s="190"/>
      <c r="E8" s="190"/>
      <c r="F8" s="191" t="s">
        <v>255</v>
      </c>
    </row>
    <row r="9" spans="1:6" ht="32.25" customHeight="1" x14ac:dyDescent="0.25">
      <c r="A9" s="190"/>
      <c r="B9" s="193" t="s">
        <v>223</v>
      </c>
      <c r="C9" s="193" t="s">
        <v>224</v>
      </c>
      <c r="D9" s="193" t="s">
        <v>225</v>
      </c>
      <c r="E9" s="193" t="s">
        <v>226</v>
      </c>
      <c r="F9" s="192"/>
    </row>
    <row r="10" spans="1:6" ht="34.5" customHeight="1" x14ac:dyDescent="0.25">
      <c r="A10" s="190"/>
      <c r="B10" s="193"/>
      <c r="C10" s="193"/>
      <c r="D10" s="193"/>
      <c r="E10" s="193"/>
      <c r="F10" s="192"/>
    </row>
    <row r="11" spans="1:6" x14ac:dyDescent="0.25">
      <c r="A11" s="5">
        <v>1</v>
      </c>
      <c r="B11" s="5">
        <v>2</v>
      </c>
      <c r="C11" s="5">
        <v>3</v>
      </c>
      <c r="D11" s="5">
        <v>4</v>
      </c>
      <c r="E11" s="5">
        <v>5</v>
      </c>
      <c r="F11" s="8">
        <v>6</v>
      </c>
    </row>
    <row r="12" spans="1:6" x14ac:dyDescent="0.25">
      <c r="A12" s="36" t="s">
        <v>161</v>
      </c>
      <c r="B12" s="37" t="s">
        <v>84</v>
      </c>
      <c r="C12" s="37" t="s">
        <v>80</v>
      </c>
      <c r="D12" s="38" t="s">
        <v>81</v>
      </c>
      <c r="E12" s="37" t="s">
        <v>82</v>
      </c>
      <c r="F12" s="128">
        <f>F13</f>
        <v>333580</v>
      </c>
    </row>
    <row r="13" spans="1:6" x14ac:dyDescent="0.25">
      <c r="A13" s="39" t="s">
        <v>121</v>
      </c>
      <c r="B13" s="37" t="s">
        <v>84</v>
      </c>
      <c r="C13" s="37" t="s">
        <v>122</v>
      </c>
      <c r="D13" s="38" t="s">
        <v>81</v>
      </c>
      <c r="E13" s="37" t="s">
        <v>82</v>
      </c>
      <c r="F13" s="128">
        <f>F15</f>
        <v>333580</v>
      </c>
    </row>
    <row r="14" spans="1:6" ht="30" x14ac:dyDescent="0.25">
      <c r="A14" s="40" t="s">
        <v>85</v>
      </c>
      <c r="B14" s="41" t="s">
        <v>84</v>
      </c>
      <c r="C14" s="41" t="s">
        <v>122</v>
      </c>
      <c r="D14" s="42" t="s">
        <v>86</v>
      </c>
      <c r="E14" s="41" t="s">
        <v>82</v>
      </c>
      <c r="F14" s="126">
        <f>F15</f>
        <v>333580</v>
      </c>
    </row>
    <row r="15" spans="1:6" ht="30" x14ac:dyDescent="0.25">
      <c r="A15" s="40" t="s">
        <v>87</v>
      </c>
      <c r="B15" s="41" t="s">
        <v>84</v>
      </c>
      <c r="C15" s="41" t="s">
        <v>122</v>
      </c>
      <c r="D15" s="42" t="s">
        <v>88</v>
      </c>
      <c r="E15" s="41" t="s">
        <v>82</v>
      </c>
      <c r="F15" s="126">
        <f>F16</f>
        <v>333580</v>
      </c>
    </row>
    <row r="16" spans="1:6" x14ac:dyDescent="0.25">
      <c r="A16" s="40" t="s">
        <v>112</v>
      </c>
      <c r="B16" s="41" t="s">
        <v>84</v>
      </c>
      <c r="C16" s="41" t="s">
        <v>122</v>
      </c>
      <c r="D16" s="42" t="s">
        <v>158</v>
      </c>
      <c r="E16" s="41" t="s">
        <v>82</v>
      </c>
      <c r="F16" s="126">
        <f>F17</f>
        <v>333580</v>
      </c>
    </row>
    <row r="17" spans="1:6" ht="30" customHeight="1" x14ac:dyDescent="0.25">
      <c r="A17" s="40" t="s">
        <v>123</v>
      </c>
      <c r="B17" s="41" t="s">
        <v>84</v>
      </c>
      <c r="C17" s="41" t="s">
        <v>122</v>
      </c>
      <c r="D17" s="42" t="s">
        <v>124</v>
      </c>
      <c r="E17" s="41" t="s">
        <v>82</v>
      </c>
      <c r="F17" s="126">
        <f>F18</f>
        <v>333580</v>
      </c>
    </row>
    <row r="18" spans="1:6" ht="75" x14ac:dyDescent="0.25">
      <c r="A18" s="43" t="s">
        <v>162</v>
      </c>
      <c r="B18" s="41" t="s">
        <v>84</v>
      </c>
      <c r="C18" s="41" t="s">
        <v>122</v>
      </c>
      <c r="D18" s="42" t="s">
        <v>124</v>
      </c>
      <c r="E18" s="41" t="s">
        <v>92</v>
      </c>
      <c r="F18" s="126">
        <f>F19</f>
        <v>333580</v>
      </c>
    </row>
    <row r="19" spans="1:6" ht="30" x14ac:dyDescent="0.25">
      <c r="A19" s="44" t="s">
        <v>163</v>
      </c>
      <c r="B19" s="41" t="s">
        <v>84</v>
      </c>
      <c r="C19" s="41" t="s">
        <v>122</v>
      </c>
      <c r="D19" s="42" t="s">
        <v>124</v>
      </c>
      <c r="E19" s="41" t="s">
        <v>94</v>
      </c>
      <c r="F19" s="126">
        <v>333580</v>
      </c>
    </row>
    <row r="20" spans="1:6" x14ac:dyDescent="0.25">
      <c r="A20" s="45"/>
      <c r="B20" s="45"/>
      <c r="C20" s="45"/>
      <c r="D20" s="45"/>
      <c r="E20" s="45"/>
      <c r="F20" s="45"/>
    </row>
    <row r="21" spans="1:6" x14ac:dyDescent="0.25">
      <c r="A21" s="45"/>
      <c r="B21" s="45"/>
      <c r="C21" s="45"/>
      <c r="D21" s="45"/>
      <c r="E21" s="45"/>
      <c r="F21" s="45"/>
    </row>
    <row r="22" spans="1:6" ht="45.75" customHeight="1" x14ac:dyDescent="0.25">
      <c r="A22" s="189" t="s">
        <v>164</v>
      </c>
      <c r="B22" s="189"/>
      <c r="C22" s="189"/>
      <c r="D22" s="189"/>
      <c r="E22" s="189"/>
      <c r="F22" s="189"/>
    </row>
  </sheetData>
  <mergeCells count="9">
    <mergeCell ref="A6:F6"/>
    <mergeCell ref="A22:F22"/>
    <mergeCell ref="A8:A10"/>
    <mergeCell ref="B8:E8"/>
    <mergeCell ref="F8:F10"/>
    <mergeCell ref="B9:B10"/>
    <mergeCell ref="C9:C10"/>
    <mergeCell ref="D9:D10"/>
    <mergeCell ref="E9:E10"/>
  </mergeCells>
  <pageMargins left="0.78740157480314965" right="0.39370078740157483" top="0.39370078740157483" bottom="0.3937007874015748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4" workbookViewId="0">
      <selection activeCell="G4" sqref="G4"/>
    </sheetView>
  </sheetViews>
  <sheetFormatPr defaultRowHeight="15" x14ac:dyDescent="0.25"/>
  <cols>
    <col min="1" max="1" width="36.7109375" customWidth="1"/>
    <col min="2" max="3" width="3.7109375" customWidth="1"/>
    <col min="4" max="4" width="12.5703125" customWidth="1"/>
    <col min="5" max="5" width="5" customWidth="1"/>
    <col min="6" max="7" width="14.28515625" customWidth="1"/>
  </cols>
  <sheetData>
    <row r="1" spans="1:7" x14ac:dyDescent="0.25">
      <c r="G1" s="54" t="s">
        <v>227</v>
      </c>
    </row>
    <row r="2" spans="1:7" x14ac:dyDescent="0.25">
      <c r="G2" s="54" t="s">
        <v>166</v>
      </c>
    </row>
    <row r="3" spans="1:7" x14ac:dyDescent="0.25">
      <c r="G3" s="54" t="s">
        <v>168</v>
      </c>
    </row>
    <row r="4" spans="1:7" x14ac:dyDescent="0.25">
      <c r="G4" s="54" t="s">
        <v>287</v>
      </c>
    </row>
    <row r="6" spans="1:7" ht="45.75" customHeight="1" x14ac:dyDescent="0.25">
      <c r="A6" s="179" t="s">
        <v>256</v>
      </c>
      <c r="B6" s="179"/>
      <c r="C6" s="179"/>
      <c r="D6" s="179"/>
      <c r="E6" s="179"/>
      <c r="F6" s="179"/>
      <c r="G6" s="179"/>
    </row>
    <row r="7" spans="1:7" x14ac:dyDescent="0.25">
      <c r="G7" s="53" t="s">
        <v>201</v>
      </c>
    </row>
    <row r="8" spans="1:7" x14ac:dyDescent="0.25">
      <c r="A8" s="190" t="s">
        <v>159</v>
      </c>
      <c r="B8" s="190" t="s">
        <v>160</v>
      </c>
      <c r="C8" s="190"/>
      <c r="D8" s="190"/>
      <c r="E8" s="190"/>
      <c r="F8" s="191" t="s">
        <v>165</v>
      </c>
      <c r="G8" s="191"/>
    </row>
    <row r="9" spans="1:7" ht="33" customHeight="1" x14ac:dyDescent="0.25">
      <c r="A9" s="190"/>
      <c r="B9" s="193" t="s">
        <v>223</v>
      </c>
      <c r="C9" s="193" t="s">
        <v>224</v>
      </c>
      <c r="D9" s="193" t="s">
        <v>225</v>
      </c>
      <c r="E9" s="193" t="s">
        <v>226</v>
      </c>
      <c r="F9" s="195" t="s">
        <v>151</v>
      </c>
      <c r="G9" s="196" t="s">
        <v>257</v>
      </c>
    </row>
    <row r="10" spans="1:7" ht="31.5" customHeight="1" x14ac:dyDescent="0.25">
      <c r="A10" s="190"/>
      <c r="B10" s="193"/>
      <c r="C10" s="193"/>
      <c r="D10" s="193"/>
      <c r="E10" s="193"/>
      <c r="F10" s="195"/>
      <c r="G10" s="196"/>
    </row>
    <row r="11" spans="1:7" x14ac:dyDescent="0.25">
      <c r="A11" s="5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</row>
    <row r="12" spans="1:7" x14ac:dyDescent="0.25">
      <c r="A12" s="36" t="s">
        <v>161</v>
      </c>
      <c r="B12" s="46" t="s">
        <v>84</v>
      </c>
      <c r="C12" s="46" t="s">
        <v>80</v>
      </c>
      <c r="D12" s="47" t="s">
        <v>81</v>
      </c>
      <c r="E12" s="46" t="s">
        <v>82</v>
      </c>
      <c r="F12" s="127">
        <f>F13</f>
        <v>337045</v>
      </c>
      <c r="G12" s="127">
        <f>G13</f>
        <v>350417</v>
      </c>
    </row>
    <row r="13" spans="1:7" ht="28.5" x14ac:dyDescent="0.25">
      <c r="A13" s="39" t="s">
        <v>121</v>
      </c>
      <c r="B13" s="46" t="s">
        <v>84</v>
      </c>
      <c r="C13" s="46" t="s">
        <v>122</v>
      </c>
      <c r="D13" s="47" t="s">
        <v>81</v>
      </c>
      <c r="E13" s="46" t="s">
        <v>82</v>
      </c>
      <c r="F13" s="127">
        <f>F15</f>
        <v>337045</v>
      </c>
      <c r="G13" s="127">
        <f>G15</f>
        <v>350417</v>
      </c>
    </row>
    <row r="14" spans="1:7" ht="45" x14ac:dyDescent="0.25">
      <c r="A14" s="40" t="s">
        <v>85</v>
      </c>
      <c r="B14" s="48" t="s">
        <v>84</v>
      </c>
      <c r="C14" s="48" t="s">
        <v>122</v>
      </c>
      <c r="D14" s="49" t="s">
        <v>86</v>
      </c>
      <c r="E14" s="48" t="s">
        <v>82</v>
      </c>
      <c r="F14" s="50">
        <f t="shared" ref="F14:G18" si="0">F15</f>
        <v>337045</v>
      </c>
      <c r="G14" s="50">
        <f t="shared" si="0"/>
        <v>350417</v>
      </c>
    </row>
    <row r="15" spans="1:7" ht="45" x14ac:dyDescent="0.25">
      <c r="A15" s="40" t="s">
        <v>87</v>
      </c>
      <c r="B15" s="48" t="s">
        <v>84</v>
      </c>
      <c r="C15" s="48" t="s">
        <v>122</v>
      </c>
      <c r="D15" s="49" t="s">
        <v>88</v>
      </c>
      <c r="E15" s="48" t="s">
        <v>82</v>
      </c>
      <c r="F15" s="50">
        <f t="shared" si="0"/>
        <v>337045</v>
      </c>
      <c r="G15" s="50">
        <f t="shared" si="0"/>
        <v>350417</v>
      </c>
    </row>
    <row r="16" spans="1:7" x14ac:dyDescent="0.25">
      <c r="A16" s="40" t="s">
        <v>112</v>
      </c>
      <c r="B16" s="48" t="s">
        <v>84</v>
      </c>
      <c r="C16" s="48" t="s">
        <v>122</v>
      </c>
      <c r="D16" s="49" t="s">
        <v>158</v>
      </c>
      <c r="E16" s="48" t="s">
        <v>82</v>
      </c>
      <c r="F16" s="50">
        <f t="shared" si="0"/>
        <v>337045</v>
      </c>
      <c r="G16" s="50">
        <f t="shared" si="0"/>
        <v>350417</v>
      </c>
    </row>
    <row r="17" spans="1:7" ht="45" x14ac:dyDescent="0.25">
      <c r="A17" s="40" t="s">
        <v>123</v>
      </c>
      <c r="B17" s="48" t="s">
        <v>84</v>
      </c>
      <c r="C17" s="48" t="s">
        <v>122</v>
      </c>
      <c r="D17" s="49" t="s">
        <v>124</v>
      </c>
      <c r="E17" s="48" t="s">
        <v>82</v>
      </c>
      <c r="F17" s="50">
        <f t="shared" si="0"/>
        <v>337045</v>
      </c>
      <c r="G17" s="50">
        <f t="shared" si="0"/>
        <v>350417</v>
      </c>
    </row>
    <row r="18" spans="1:7" ht="105" x14ac:dyDescent="0.25">
      <c r="A18" s="43" t="s">
        <v>162</v>
      </c>
      <c r="B18" s="48" t="s">
        <v>84</v>
      </c>
      <c r="C18" s="48" t="s">
        <v>122</v>
      </c>
      <c r="D18" s="49" t="s">
        <v>124</v>
      </c>
      <c r="E18" s="48" t="s">
        <v>92</v>
      </c>
      <c r="F18" s="50">
        <f t="shared" si="0"/>
        <v>337045</v>
      </c>
      <c r="G18" s="50">
        <f t="shared" si="0"/>
        <v>350417</v>
      </c>
    </row>
    <row r="19" spans="1:7" ht="45" x14ac:dyDescent="0.25">
      <c r="A19" s="51" t="s">
        <v>163</v>
      </c>
      <c r="B19" s="48" t="s">
        <v>84</v>
      </c>
      <c r="C19" s="48" t="s">
        <v>122</v>
      </c>
      <c r="D19" s="49" t="s">
        <v>124</v>
      </c>
      <c r="E19" s="48" t="s">
        <v>94</v>
      </c>
      <c r="F19" s="50">
        <v>337045</v>
      </c>
      <c r="G19" s="50">
        <v>350417</v>
      </c>
    </row>
    <row r="20" spans="1:7" x14ac:dyDescent="0.25">
      <c r="A20" s="45"/>
      <c r="B20" s="45"/>
      <c r="C20" s="45"/>
      <c r="D20" s="45"/>
      <c r="E20" s="45"/>
      <c r="F20" s="45"/>
      <c r="G20" s="45"/>
    </row>
    <row r="21" spans="1:7" x14ac:dyDescent="0.25">
      <c r="A21" s="45"/>
      <c r="B21" s="45"/>
      <c r="C21" s="45"/>
      <c r="D21" s="45"/>
      <c r="E21" s="45"/>
      <c r="F21" s="45"/>
      <c r="G21" s="45"/>
    </row>
    <row r="22" spans="1:7" x14ac:dyDescent="0.25">
      <c r="A22" s="194" t="s">
        <v>258</v>
      </c>
      <c r="B22" s="194"/>
      <c r="C22" s="194"/>
      <c r="D22" s="194"/>
      <c r="E22" s="194"/>
      <c r="F22" s="194"/>
      <c r="G22" s="194"/>
    </row>
    <row r="23" spans="1:7" ht="29.25" customHeight="1" x14ac:dyDescent="0.25">
      <c r="A23" s="194"/>
      <c r="B23" s="194"/>
      <c r="C23" s="194"/>
      <c r="D23" s="194"/>
      <c r="E23" s="194"/>
      <c r="F23" s="194"/>
      <c r="G23" s="194"/>
    </row>
  </sheetData>
  <mergeCells count="11">
    <mergeCell ref="A6:G6"/>
    <mergeCell ref="A22:G23"/>
    <mergeCell ref="A8:A10"/>
    <mergeCell ref="B8:E8"/>
    <mergeCell ref="F8:G8"/>
    <mergeCell ref="B9:B10"/>
    <mergeCell ref="C9:C10"/>
    <mergeCell ref="D9:D10"/>
    <mergeCell ref="E9:E10"/>
    <mergeCell ref="F9:F10"/>
    <mergeCell ref="G9:G10"/>
  </mergeCells>
  <pageMargins left="0.78740157480314965" right="0.39370078740157483" top="0.39370078740157483" bottom="0.3937007874015748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>
      <selection sqref="A1:C24"/>
    </sheetView>
  </sheetViews>
  <sheetFormatPr defaultRowHeight="15" x14ac:dyDescent="0.25"/>
  <cols>
    <col min="2" max="2" width="22.7109375" customWidth="1"/>
    <col min="3" max="3" width="61" customWidth="1"/>
  </cols>
  <sheetData>
    <row r="1" spans="1:3" x14ac:dyDescent="0.25">
      <c r="C1" s="52" t="s">
        <v>182</v>
      </c>
    </row>
    <row r="2" spans="1:3" x14ac:dyDescent="0.25">
      <c r="C2" s="54" t="s">
        <v>166</v>
      </c>
    </row>
    <row r="3" spans="1:3" x14ac:dyDescent="0.25">
      <c r="C3" s="54" t="s">
        <v>168</v>
      </c>
    </row>
    <row r="4" spans="1:3" x14ac:dyDescent="0.25">
      <c r="C4" s="54" t="s">
        <v>287</v>
      </c>
    </row>
    <row r="5" spans="1:3" ht="7.5" customHeight="1" x14ac:dyDescent="0.25">
      <c r="C5" s="54"/>
    </row>
    <row r="6" spans="1:3" ht="63.75" customHeight="1" x14ac:dyDescent="0.25">
      <c r="A6" s="179" t="s">
        <v>228</v>
      </c>
      <c r="B6" s="179"/>
      <c r="C6" s="179"/>
    </row>
    <row r="8" spans="1:3" ht="51" x14ac:dyDescent="0.25">
      <c r="A8" s="1" t="s">
        <v>0</v>
      </c>
      <c r="B8" s="2" t="s">
        <v>1</v>
      </c>
      <c r="C8" s="2" t="s">
        <v>78</v>
      </c>
    </row>
    <row r="9" spans="1:3" x14ac:dyDescent="0.25">
      <c r="A9" s="2">
        <v>1</v>
      </c>
      <c r="B9" s="2">
        <v>2</v>
      </c>
      <c r="C9" s="2">
        <v>3</v>
      </c>
    </row>
    <row r="10" spans="1:3" ht="28.5" x14ac:dyDescent="0.25">
      <c r="A10" s="57">
        <v>994</v>
      </c>
      <c r="B10" s="6"/>
      <c r="C10" s="58" t="s">
        <v>183</v>
      </c>
    </row>
    <row r="11" spans="1:3" ht="63.75" customHeight="1" x14ac:dyDescent="0.25">
      <c r="A11" s="6">
        <v>994</v>
      </c>
      <c r="B11" s="6" t="s">
        <v>2</v>
      </c>
      <c r="C11" s="5" t="s">
        <v>3</v>
      </c>
    </row>
    <row r="12" spans="1:3" ht="60" x14ac:dyDescent="0.25">
      <c r="A12" s="6">
        <v>994</v>
      </c>
      <c r="B12" s="6" t="s">
        <v>4</v>
      </c>
      <c r="C12" s="5" t="s">
        <v>5</v>
      </c>
    </row>
    <row r="13" spans="1:3" ht="30" x14ac:dyDescent="0.25">
      <c r="A13" s="6">
        <v>994</v>
      </c>
      <c r="B13" s="6" t="s">
        <v>169</v>
      </c>
      <c r="C13" s="5" t="s">
        <v>170</v>
      </c>
    </row>
    <row r="14" spans="1:3" ht="30" x14ac:dyDescent="0.25">
      <c r="A14" s="6">
        <v>994</v>
      </c>
      <c r="B14" s="6" t="s">
        <v>6</v>
      </c>
      <c r="C14" s="5" t="s">
        <v>7</v>
      </c>
    </row>
    <row r="15" spans="1:3" ht="44.25" customHeight="1" x14ac:dyDescent="0.25">
      <c r="A15" s="6">
        <v>994</v>
      </c>
      <c r="B15" s="6" t="s">
        <v>171</v>
      </c>
      <c r="C15" s="5" t="s">
        <v>8</v>
      </c>
    </row>
    <row r="16" spans="1:3" ht="30" x14ac:dyDescent="0.25">
      <c r="A16" s="6">
        <v>994</v>
      </c>
      <c r="B16" s="7" t="s">
        <v>9</v>
      </c>
      <c r="C16" s="8" t="s">
        <v>10</v>
      </c>
    </row>
    <row r="17" spans="1:3" x14ac:dyDescent="0.25">
      <c r="A17" s="6">
        <v>994</v>
      </c>
      <c r="B17" s="7" t="s">
        <v>11</v>
      </c>
      <c r="C17" s="8" t="s">
        <v>12</v>
      </c>
    </row>
    <row r="18" spans="1:3" ht="45" x14ac:dyDescent="0.25">
      <c r="A18" s="6">
        <v>994</v>
      </c>
      <c r="B18" s="7" t="s">
        <v>172</v>
      </c>
      <c r="C18" s="8" t="s">
        <v>259</v>
      </c>
    </row>
    <row r="19" spans="1:3" x14ac:dyDescent="0.25">
      <c r="A19" s="6">
        <v>994</v>
      </c>
      <c r="B19" s="7" t="s">
        <v>173</v>
      </c>
      <c r="C19" s="8" t="s">
        <v>13</v>
      </c>
    </row>
    <row r="20" spans="1:3" x14ac:dyDescent="0.25">
      <c r="A20" s="6">
        <v>994</v>
      </c>
      <c r="B20" s="7" t="s">
        <v>174</v>
      </c>
      <c r="C20" s="8" t="s">
        <v>14</v>
      </c>
    </row>
    <row r="21" spans="1:3" ht="45" x14ac:dyDescent="0.25">
      <c r="A21" s="6">
        <v>994</v>
      </c>
      <c r="B21" s="7" t="s">
        <v>175</v>
      </c>
      <c r="C21" s="8" t="s">
        <v>15</v>
      </c>
    </row>
    <row r="22" spans="1:3" ht="30" x14ac:dyDescent="0.25">
      <c r="A22" s="6">
        <v>994</v>
      </c>
      <c r="B22" s="7" t="s">
        <v>176</v>
      </c>
      <c r="C22" s="8" t="s">
        <v>16</v>
      </c>
    </row>
    <row r="23" spans="1:3" ht="90" x14ac:dyDescent="0.25">
      <c r="A23" s="6">
        <v>994</v>
      </c>
      <c r="B23" s="7" t="s">
        <v>177</v>
      </c>
      <c r="C23" s="8" t="s">
        <v>17</v>
      </c>
    </row>
    <row r="24" spans="1:3" ht="45" x14ac:dyDescent="0.25">
      <c r="A24" s="6">
        <v>994</v>
      </c>
      <c r="B24" s="7" t="s">
        <v>178</v>
      </c>
      <c r="C24" s="8" t="s">
        <v>18</v>
      </c>
    </row>
  </sheetData>
  <mergeCells count="1">
    <mergeCell ref="A6:C6"/>
  </mergeCells>
  <pageMargins left="0.59055118110236227" right="0.39370078740157483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sqref="A1:C21"/>
    </sheetView>
  </sheetViews>
  <sheetFormatPr defaultRowHeight="15" x14ac:dyDescent="0.25"/>
  <cols>
    <col min="2" max="2" width="22.7109375" customWidth="1"/>
    <col min="3" max="3" width="61" customWidth="1"/>
  </cols>
  <sheetData>
    <row r="1" spans="1:3" x14ac:dyDescent="0.25">
      <c r="C1" s="52" t="s">
        <v>167</v>
      </c>
    </row>
    <row r="2" spans="1:3" x14ac:dyDescent="0.25">
      <c r="C2" s="54" t="s">
        <v>166</v>
      </c>
    </row>
    <row r="3" spans="1:3" x14ac:dyDescent="0.25">
      <c r="C3" s="54" t="s">
        <v>168</v>
      </c>
    </row>
    <row r="4" spans="1:3" x14ac:dyDescent="0.25">
      <c r="C4" s="54" t="s">
        <v>287</v>
      </c>
    </row>
    <row r="5" spans="1:3" ht="62.25" customHeight="1" x14ac:dyDescent="0.25">
      <c r="A5" s="179" t="s">
        <v>184</v>
      </c>
      <c r="B5" s="179"/>
      <c r="C5" s="179"/>
    </row>
    <row r="7" spans="1:3" ht="51" x14ac:dyDescent="0.25">
      <c r="A7" s="4" t="s">
        <v>0</v>
      </c>
      <c r="B7" s="3" t="s">
        <v>1</v>
      </c>
      <c r="C7" s="3" t="s">
        <v>19</v>
      </c>
    </row>
    <row r="8" spans="1:3" x14ac:dyDescent="0.25">
      <c r="A8" s="3">
        <v>1</v>
      </c>
      <c r="B8" s="3">
        <v>2</v>
      </c>
      <c r="C8" s="3">
        <v>3</v>
      </c>
    </row>
    <row r="9" spans="1:3" ht="28.5" x14ac:dyDescent="0.25">
      <c r="A9" s="59">
        <v>182</v>
      </c>
      <c r="B9" s="7"/>
      <c r="C9" s="60" t="s">
        <v>20</v>
      </c>
    </row>
    <row r="10" spans="1:3" ht="75" x14ac:dyDescent="0.25">
      <c r="A10" s="7">
        <v>182</v>
      </c>
      <c r="B10" s="7" t="s">
        <v>23</v>
      </c>
      <c r="C10" s="8" t="s">
        <v>24</v>
      </c>
    </row>
    <row r="11" spans="1:3" ht="105" x14ac:dyDescent="0.25">
      <c r="A11" s="7">
        <v>182</v>
      </c>
      <c r="B11" s="7" t="s">
        <v>25</v>
      </c>
      <c r="C11" s="8" t="s">
        <v>26</v>
      </c>
    </row>
    <row r="12" spans="1:3" ht="45" x14ac:dyDescent="0.25">
      <c r="A12" s="7">
        <v>182</v>
      </c>
      <c r="B12" s="7" t="s">
        <v>27</v>
      </c>
      <c r="C12" s="8" t="s">
        <v>28</v>
      </c>
    </row>
    <row r="13" spans="1:3" ht="90" x14ac:dyDescent="0.25">
      <c r="A13" s="7">
        <v>182</v>
      </c>
      <c r="B13" s="7" t="s">
        <v>29</v>
      </c>
      <c r="C13" s="8" t="s">
        <v>30</v>
      </c>
    </row>
    <row r="14" spans="1:3" x14ac:dyDescent="0.25">
      <c r="A14" s="7">
        <v>182</v>
      </c>
      <c r="B14" s="7" t="s">
        <v>33</v>
      </c>
      <c r="C14" s="8" t="s">
        <v>32</v>
      </c>
    </row>
    <row r="15" spans="1:3" ht="30" x14ac:dyDescent="0.25">
      <c r="A15" s="7">
        <v>182</v>
      </c>
      <c r="B15" s="7" t="s">
        <v>34</v>
      </c>
      <c r="C15" s="8" t="s">
        <v>35</v>
      </c>
    </row>
    <row r="16" spans="1:3" ht="45" x14ac:dyDescent="0.25">
      <c r="A16" s="7">
        <v>182</v>
      </c>
      <c r="B16" s="7" t="s">
        <v>38</v>
      </c>
      <c r="C16" s="8" t="s">
        <v>39</v>
      </c>
    </row>
    <row r="17" spans="1:3" ht="30" x14ac:dyDescent="0.25">
      <c r="A17" s="7">
        <v>182</v>
      </c>
      <c r="B17" s="7" t="s">
        <v>44</v>
      </c>
      <c r="C17" s="8" t="s">
        <v>45</v>
      </c>
    </row>
    <row r="18" spans="1:3" ht="30" x14ac:dyDescent="0.25">
      <c r="A18" s="7">
        <v>182</v>
      </c>
      <c r="B18" s="7" t="s">
        <v>48</v>
      </c>
      <c r="C18" s="8" t="s">
        <v>49</v>
      </c>
    </row>
    <row r="19" spans="1:3" ht="30" x14ac:dyDescent="0.25">
      <c r="A19" s="61" t="s">
        <v>82</v>
      </c>
      <c r="B19" s="164"/>
      <c r="C19" s="8" t="s">
        <v>185</v>
      </c>
    </row>
    <row r="20" spans="1:3" ht="30" x14ac:dyDescent="0.25">
      <c r="A20" s="61" t="s">
        <v>82</v>
      </c>
      <c r="B20" s="131" t="s">
        <v>9</v>
      </c>
      <c r="C20" s="163" t="s">
        <v>10</v>
      </c>
    </row>
    <row r="21" spans="1:3" x14ac:dyDescent="0.25">
      <c r="A21" s="61" t="s">
        <v>82</v>
      </c>
      <c r="B21" s="131" t="s">
        <v>11</v>
      </c>
      <c r="C21" s="163" t="s">
        <v>186</v>
      </c>
    </row>
  </sheetData>
  <mergeCells count="1">
    <mergeCell ref="A5:C5"/>
  </mergeCells>
  <pageMargins left="0.59055118110236227" right="0.39370078740157483" top="0.39370078740157483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sqref="A1:C13"/>
    </sheetView>
  </sheetViews>
  <sheetFormatPr defaultRowHeight="15" x14ac:dyDescent="0.25"/>
  <cols>
    <col min="2" max="2" width="25.7109375" customWidth="1"/>
    <col min="3" max="3" width="56.7109375" customWidth="1"/>
  </cols>
  <sheetData>
    <row r="1" spans="1:3" x14ac:dyDescent="0.25">
      <c r="C1" s="52" t="s">
        <v>187</v>
      </c>
    </row>
    <row r="2" spans="1:3" x14ac:dyDescent="0.25">
      <c r="C2" s="54" t="s">
        <v>166</v>
      </c>
    </row>
    <row r="3" spans="1:3" x14ac:dyDescent="0.25">
      <c r="C3" s="54" t="s">
        <v>168</v>
      </c>
    </row>
    <row r="4" spans="1:3" x14ac:dyDescent="0.25">
      <c r="C4" s="54" t="s">
        <v>288</v>
      </c>
    </row>
    <row r="6" spans="1:3" ht="30.75" customHeight="1" x14ac:dyDescent="0.25">
      <c r="A6" s="179" t="s">
        <v>188</v>
      </c>
      <c r="B6" s="180"/>
      <c r="C6" s="180"/>
    </row>
    <row r="7" spans="1:3" x14ac:dyDescent="0.25">
      <c r="A7" s="62"/>
      <c r="B7" s="63"/>
      <c r="C7" s="63"/>
    </row>
    <row r="9" spans="1:3" ht="51" x14ac:dyDescent="0.25">
      <c r="A9" s="1" t="s">
        <v>0</v>
      </c>
      <c r="B9" s="2" t="s">
        <v>1</v>
      </c>
      <c r="C9" s="2" t="s">
        <v>50</v>
      </c>
    </row>
    <row r="10" spans="1:3" x14ac:dyDescent="0.25">
      <c r="A10" s="2">
        <v>1</v>
      </c>
      <c r="B10" s="2">
        <v>2</v>
      </c>
      <c r="C10" s="2">
        <v>3</v>
      </c>
    </row>
    <row r="11" spans="1:3" ht="31.5" x14ac:dyDescent="0.25">
      <c r="A11" s="56">
        <v>994</v>
      </c>
      <c r="B11" s="10"/>
      <c r="C11" s="55" t="s">
        <v>183</v>
      </c>
    </row>
    <row r="12" spans="1:3" ht="31.5" x14ac:dyDescent="0.25">
      <c r="A12" s="10">
        <v>994</v>
      </c>
      <c r="B12" s="10" t="s">
        <v>51</v>
      </c>
      <c r="C12" s="9" t="s">
        <v>52</v>
      </c>
    </row>
    <row r="13" spans="1:3" ht="31.5" x14ac:dyDescent="0.25">
      <c r="A13" s="10">
        <v>994</v>
      </c>
      <c r="B13" s="10" t="s">
        <v>53</v>
      </c>
      <c r="C13" s="9" t="s">
        <v>54</v>
      </c>
    </row>
  </sheetData>
  <mergeCells count="1">
    <mergeCell ref="A6:C6"/>
  </mergeCells>
  <pageMargins left="0.59055118110236227" right="0.39370078740157483" top="0.39370078740157483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workbookViewId="0">
      <selection sqref="A1:C42"/>
    </sheetView>
  </sheetViews>
  <sheetFormatPr defaultRowHeight="15" x14ac:dyDescent="0.25"/>
  <cols>
    <col min="1" max="1" width="23.7109375" customWidth="1"/>
    <col min="2" max="2" width="54.85546875" customWidth="1"/>
    <col min="3" max="3" width="15" customWidth="1"/>
  </cols>
  <sheetData>
    <row r="1" spans="1:3" ht="15" customHeight="1" x14ac:dyDescent="0.25">
      <c r="C1" s="52" t="s">
        <v>189</v>
      </c>
    </row>
    <row r="2" spans="1:3" x14ac:dyDescent="0.25">
      <c r="C2" s="54" t="s">
        <v>166</v>
      </c>
    </row>
    <row r="3" spans="1:3" x14ac:dyDescent="0.25">
      <c r="C3" s="54" t="s">
        <v>168</v>
      </c>
    </row>
    <row r="4" spans="1:3" x14ac:dyDescent="0.25">
      <c r="C4" s="54" t="s">
        <v>287</v>
      </c>
    </row>
    <row r="6" spans="1:3" ht="15.75" x14ac:dyDescent="0.25">
      <c r="A6" s="181" t="s">
        <v>229</v>
      </c>
      <c r="B6" s="181"/>
      <c r="C6" s="181"/>
    </row>
    <row r="8" spans="1:3" ht="45" x14ac:dyDescent="0.25">
      <c r="A8" s="8" t="s">
        <v>55</v>
      </c>
      <c r="B8" s="7" t="s">
        <v>56</v>
      </c>
      <c r="C8" s="7" t="s">
        <v>57</v>
      </c>
    </row>
    <row r="9" spans="1:3" x14ac:dyDescent="0.25">
      <c r="A9" s="3">
        <v>1</v>
      </c>
      <c r="B9" s="3">
        <v>2</v>
      </c>
      <c r="C9" s="3">
        <v>3</v>
      </c>
    </row>
    <row r="10" spans="1:3" x14ac:dyDescent="0.25">
      <c r="A10" s="132" t="s">
        <v>58</v>
      </c>
      <c r="B10" s="65" t="s">
        <v>59</v>
      </c>
      <c r="C10" s="152">
        <f>C11+C14+C17+C25</f>
        <v>4845300</v>
      </c>
    </row>
    <row r="11" spans="1:3" x14ac:dyDescent="0.25">
      <c r="A11" s="132" t="s">
        <v>60</v>
      </c>
      <c r="B11" s="65" t="s">
        <v>61</v>
      </c>
      <c r="C11" s="152">
        <f>C12</f>
        <v>1115300</v>
      </c>
    </row>
    <row r="12" spans="1:3" x14ac:dyDescent="0.25">
      <c r="A12" s="67" t="s">
        <v>21</v>
      </c>
      <c r="B12" s="68" t="s">
        <v>22</v>
      </c>
      <c r="C12" s="153">
        <f>C13</f>
        <v>1115300</v>
      </c>
    </row>
    <row r="13" spans="1:3" ht="75" x14ac:dyDescent="0.25">
      <c r="A13" s="64" t="s">
        <v>23</v>
      </c>
      <c r="B13" s="66" t="s">
        <v>190</v>
      </c>
      <c r="C13" s="153">
        <v>1115300</v>
      </c>
    </row>
    <row r="14" spans="1:3" x14ac:dyDescent="0.25">
      <c r="A14" s="132" t="s">
        <v>62</v>
      </c>
      <c r="B14" s="65" t="s">
        <v>63</v>
      </c>
      <c r="C14" s="152">
        <f>C15</f>
        <v>250000</v>
      </c>
    </row>
    <row r="15" spans="1:3" x14ac:dyDescent="0.25">
      <c r="A15" s="64" t="s">
        <v>31</v>
      </c>
      <c r="B15" s="66" t="s">
        <v>32</v>
      </c>
      <c r="C15" s="153">
        <f>C16</f>
        <v>250000</v>
      </c>
    </row>
    <row r="16" spans="1:3" x14ac:dyDescent="0.25">
      <c r="A16" s="64" t="s">
        <v>33</v>
      </c>
      <c r="B16" s="66" t="s">
        <v>32</v>
      </c>
      <c r="C16" s="153">
        <v>250000</v>
      </c>
    </row>
    <row r="17" spans="1:3" x14ac:dyDescent="0.25">
      <c r="A17" s="132" t="s">
        <v>64</v>
      </c>
      <c r="B17" s="65" t="s">
        <v>65</v>
      </c>
      <c r="C17" s="152">
        <f>C18+C20</f>
        <v>3460000</v>
      </c>
    </row>
    <row r="18" spans="1:3" x14ac:dyDescent="0.25">
      <c r="A18" s="7" t="s">
        <v>36</v>
      </c>
      <c r="B18" s="69" t="s">
        <v>37</v>
      </c>
      <c r="C18" s="153">
        <f>C19</f>
        <v>250000</v>
      </c>
    </row>
    <row r="19" spans="1:3" ht="45" x14ac:dyDescent="0.25">
      <c r="A19" s="64" t="s">
        <v>38</v>
      </c>
      <c r="B19" s="66" t="s">
        <v>39</v>
      </c>
      <c r="C19" s="153">
        <v>250000</v>
      </c>
    </row>
    <row r="20" spans="1:3" x14ac:dyDescent="0.25">
      <c r="A20" s="64" t="s">
        <v>40</v>
      </c>
      <c r="B20" s="66" t="s">
        <v>41</v>
      </c>
      <c r="C20" s="153">
        <f>C21+C23</f>
        <v>3210000</v>
      </c>
    </row>
    <row r="21" spans="1:3" x14ac:dyDescent="0.25">
      <c r="A21" s="76" t="s">
        <v>42</v>
      </c>
      <c r="B21" s="77" t="s">
        <v>43</v>
      </c>
      <c r="C21" s="154">
        <f>C22</f>
        <v>2100000</v>
      </c>
    </row>
    <row r="22" spans="1:3" ht="30" x14ac:dyDescent="0.25">
      <c r="A22" s="64" t="s">
        <v>44</v>
      </c>
      <c r="B22" s="66" t="s">
        <v>45</v>
      </c>
      <c r="C22" s="154">
        <v>2100000</v>
      </c>
    </row>
    <row r="23" spans="1:3" x14ac:dyDescent="0.25">
      <c r="A23" s="76" t="s">
        <v>46</v>
      </c>
      <c r="B23" s="77" t="s">
        <v>47</v>
      </c>
      <c r="C23" s="154">
        <f>C24</f>
        <v>1110000</v>
      </c>
    </row>
    <row r="24" spans="1:3" ht="45" x14ac:dyDescent="0.25">
      <c r="A24" s="74" t="s">
        <v>48</v>
      </c>
      <c r="B24" s="75" t="s">
        <v>49</v>
      </c>
      <c r="C24" s="153">
        <v>1110000</v>
      </c>
    </row>
    <row r="25" spans="1:3" x14ac:dyDescent="0.25">
      <c r="A25" s="132" t="s">
        <v>66</v>
      </c>
      <c r="B25" s="65" t="s">
        <v>67</v>
      </c>
      <c r="C25" s="152">
        <f>C26</f>
        <v>20000</v>
      </c>
    </row>
    <row r="26" spans="1:3" ht="45" x14ac:dyDescent="0.25">
      <c r="A26" s="64" t="s">
        <v>192</v>
      </c>
      <c r="B26" s="66" t="s">
        <v>191</v>
      </c>
      <c r="C26" s="153">
        <f>C27</f>
        <v>20000</v>
      </c>
    </row>
    <row r="27" spans="1:3" ht="75" x14ac:dyDescent="0.25">
      <c r="A27" s="64" t="s">
        <v>2</v>
      </c>
      <c r="B27" s="66" t="s">
        <v>3</v>
      </c>
      <c r="C27" s="153">
        <v>20000</v>
      </c>
    </row>
    <row r="28" spans="1:3" x14ac:dyDescent="0.25">
      <c r="A28" s="132" t="s">
        <v>68</v>
      </c>
      <c r="B28" s="65" t="s">
        <v>69</v>
      </c>
      <c r="C28" s="152">
        <f>C29</f>
        <v>7824980</v>
      </c>
    </row>
    <row r="29" spans="1:3" ht="28.5" x14ac:dyDescent="0.25">
      <c r="A29" s="132" t="s">
        <v>70</v>
      </c>
      <c r="B29" s="65" t="s">
        <v>71</v>
      </c>
      <c r="C29" s="152">
        <f>C30+C33+C36</f>
        <v>7824980</v>
      </c>
    </row>
    <row r="30" spans="1:3" ht="30" x14ac:dyDescent="0.25">
      <c r="A30" s="64" t="s">
        <v>194</v>
      </c>
      <c r="B30" s="66" t="s">
        <v>193</v>
      </c>
      <c r="C30" s="153">
        <f>C31</f>
        <v>4491400</v>
      </c>
    </row>
    <row r="31" spans="1:3" x14ac:dyDescent="0.25">
      <c r="A31" s="64" t="s">
        <v>195</v>
      </c>
      <c r="B31" s="66" t="s">
        <v>72</v>
      </c>
      <c r="C31" s="153">
        <f>C32</f>
        <v>4491400</v>
      </c>
    </row>
    <row r="32" spans="1:3" ht="45" x14ac:dyDescent="0.25">
      <c r="A32" s="64" t="s">
        <v>172</v>
      </c>
      <c r="B32" s="66" t="s">
        <v>259</v>
      </c>
      <c r="C32" s="153">
        <v>4491400</v>
      </c>
    </row>
    <row r="33" spans="1:3" ht="30" x14ac:dyDescent="0.25">
      <c r="A33" s="64" t="s">
        <v>230</v>
      </c>
      <c r="B33" s="66" t="s">
        <v>231</v>
      </c>
      <c r="C33" s="153">
        <f>C34</f>
        <v>3000000</v>
      </c>
    </row>
    <row r="34" spans="1:3" x14ac:dyDescent="0.25">
      <c r="A34" s="64" t="s">
        <v>260</v>
      </c>
      <c r="B34" s="66" t="s">
        <v>261</v>
      </c>
      <c r="C34" s="153">
        <f>C35</f>
        <v>3000000</v>
      </c>
    </row>
    <row r="35" spans="1:3" x14ac:dyDescent="0.25">
      <c r="A35" s="64" t="s">
        <v>174</v>
      </c>
      <c r="B35" s="66" t="s">
        <v>232</v>
      </c>
      <c r="C35" s="153">
        <v>3000000</v>
      </c>
    </row>
    <row r="36" spans="1:3" ht="30" x14ac:dyDescent="0.25">
      <c r="A36" s="71" t="s">
        <v>196</v>
      </c>
      <c r="B36" s="66" t="s">
        <v>73</v>
      </c>
      <c r="C36" s="153">
        <f>C38</f>
        <v>333580</v>
      </c>
    </row>
    <row r="37" spans="1:3" ht="45" x14ac:dyDescent="0.25">
      <c r="A37" s="72" t="s">
        <v>197</v>
      </c>
      <c r="B37" s="73" t="s">
        <v>74</v>
      </c>
      <c r="C37" s="153">
        <f>C38</f>
        <v>333580</v>
      </c>
    </row>
    <row r="38" spans="1:3" ht="45" x14ac:dyDescent="0.25">
      <c r="A38" s="71" t="s">
        <v>175</v>
      </c>
      <c r="B38" s="66" t="s">
        <v>15</v>
      </c>
      <c r="C38" s="153">
        <v>333580</v>
      </c>
    </row>
    <row r="39" spans="1:3" ht="0.75" hidden="1" customHeight="1" x14ac:dyDescent="0.25">
      <c r="A39" s="64" t="s">
        <v>198</v>
      </c>
      <c r="B39" s="66" t="s">
        <v>75</v>
      </c>
      <c r="C39" s="153">
        <f>C40</f>
        <v>0</v>
      </c>
    </row>
    <row r="40" spans="1:3" ht="30" hidden="1" x14ac:dyDescent="0.25">
      <c r="A40" s="64" t="s">
        <v>199</v>
      </c>
      <c r="B40" s="70" t="s">
        <v>76</v>
      </c>
      <c r="C40" s="153">
        <f>C41</f>
        <v>0</v>
      </c>
    </row>
    <row r="41" spans="1:3" ht="30" hidden="1" x14ac:dyDescent="0.25">
      <c r="A41" s="64" t="s">
        <v>176</v>
      </c>
      <c r="B41" s="66" t="s">
        <v>16</v>
      </c>
      <c r="C41" s="153">
        <v>0</v>
      </c>
    </row>
    <row r="42" spans="1:3" x14ac:dyDescent="0.25">
      <c r="A42" s="64"/>
      <c r="B42" s="65" t="s">
        <v>77</v>
      </c>
      <c r="C42" s="152">
        <f>C10+C28</f>
        <v>12670280</v>
      </c>
    </row>
  </sheetData>
  <mergeCells count="1">
    <mergeCell ref="A6:C6"/>
  </mergeCells>
  <pageMargins left="0.78740157480314965" right="0.39370078740157483" top="0.39370078740157483" bottom="0.39370078740157483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tabSelected="1" workbookViewId="0">
      <selection sqref="A1:F97"/>
    </sheetView>
  </sheetViews>
  <sheetFormatPr defaultRowHeight="15" x14ac:dyDescent="0.25"/>
  <cols>
    <col min="1" max="1" width="56.7109375" style="133" customWidth="1"/>
    <col min="2" max="3" width="3.7109375" style="133" customWidth="1"/>
    <col min="4" max="4" width="11.7109375" style="133" customWidth="1"/>
    <col min="5" max="5" width="4.7109375" style="133" customWidth="1"/>
    <col min="6" max="6" width="13.7109375" style="133" customWidth="1"/>
    <col min="7" max="16384" width="9.140625" style="133"/>
  </cols>
  <sheetData>
    <row r="1" spans="1:6" x14ac:dyDescent="0.25">
      <c r="F1" s="54" t="s">
        <v>205</v>
      </c>
    </row>
    <row r="2" spans="1:6" x14ac:dyDescent="0.25">
      <c r="F2" s="54" t="s">
        <v>166</v>
      </c>
    </row>
    <row r="3" spans="1:6" x14ac:dyDescent="0.25">
      <c r="F3" s="54" t="s">
        <v>168</v>
      </c>
    </row>
    <row r="4" spans="1:6" x14ac:dyDescent="0.25">
      <c r="F4" s="54" t="s">
        <v>287</v>
      </c>
    </row>
    <row r="6" spans="1:6" ht="72.75" customHeight="1" x14ac:dyDescent="0.25">
      <c r="A6" s="179" t="s">
        <v>263</v>
      </c>
      <c r="B6" s="179"/>
      <c r="C6" s="179"/>
      <c r="D6" s="179"/>
      <c r="E6" s="179"/>
      <c r="F6" s="179"/>
    </row>
    <row r="7" spans="1:6" x14ac:dyDescent="0.25">
      <c r="F7" s="53" t="s">
        <v>201</v>
      </c>
    </row>
    <row r="8" spans="1:6" x14ac:dyDescent="0.25">
      <c r="A8" s="182" t="s">
        <v>78</v>
      </c>
      <c r="B8" s="184" t="s">
        <v>160</v>
      </c>
      <c r="C8" s="184"/>
      <c r="D8" s="184"/>
      <c r="E8" s="184"/>
      <c r="F8" s="185" t="s">
        <v>262</v>
      </c>
    </row>
    <row r="9" spans="1:6" ht="55.5" customHeight="1" x14ac:dyDescent="0.25">
      <c r="A9" s="183"/>
      <c r="B9" s="78" t="s">
        <v>264</v>
      </c>
      <c r="C9" s="79" t="s">
        <v>265</v>
      </c>
      <c r="D9" s="29" t="s">
        <v>266</v>
      </c>
      <c r="E9" s="79" t="s">
        <v>267</v>
      </c>
      <c r="F9" s="186"/>
    </row>
    <row r="10" spans="1:6" x14ac:dyDescent="0.25">
      <c r="A10" s="101">
        <v>1</v>
      </c>
      <c r="B10" s="102">
        <v>2</v>
      </c>
      <c r="C10" s="103">
        <v>3</v>
      </c>
      <c r="D10" s="103">
        <v>4</v>
      </c>
      <c r="E10" s="103">
        <v>5</v>
      </c>
      <c r="F10" s="104">
        <v>6</v>
      </c>
    </row>
    <row r="11" spans="1:6" x14ac:dyDescent="0.25">
      <c r="A11" s="82" t="s">
        <v>203</v>
      </c>
      <c r="B11" s="100" t="s">
        <v>79</v>
      </c>
      <c r="C11" s="134" t="s">
        <v>80</v>
      </c>
      <c r="D11" s="134" t="s">
        <v>81</v>
      </c>
      <c r="E11" s="134" t="s">
        <v>82</v>
      </c>
      <c r="F11" s="135">
        <f>F12+F19+F30+F37</f>
        <v>6453260</v>
      </c>
    </row>
    <row r="12" spans="1:6" ht="42.75" x14ac:dyDescent="0.25">
      <c r="A12" s="83" t="s">
        <v>83</v>
      </c>
      <c r="B12" s="100" t="s">
        <v>79</v>
      </c>
      <c r="C12" s="134" t="s">
        <v>84</v>
      </c>
      <c r="D12" s="134" t="s">
        <v>81</v>
      </c>
      <c r="E12" s="134" t="s">
        <v>82</v>
      </c>
      <c r="F12" s="135">
        <f t="shared" ref="F12:F17" si="0">F13</f>
        <v>1477470</v>
      </c>
    </row>
    <row r="13" spans="1:6" ht="30" x14ac:dyDescent="0.25">
      <c r="A13" s="84" t="s">
        <v>85</v>
      </c>
      <c r="B13" s="136" t="s">
        <v>79</v>
      </c>
      <c r="C13" s="137" t="s">
        <v>84</v>
      </c>
      <c r="D13" s="137" t="s">
        <v>86</v>
      </c>
      <c r="E13" s="137" t="s">
        <v>82</v>
      </c>
      <c r="F13" s="138">
        <f t="shared" si="0"/>
        <v>1477470</v>
      </c>
    </row>
    <row r="14" spans="1:6" ht="30" x14ac:dyDescent="0.25">
      <c r="A14" s="84" t="s">
        <v>87</v>
      </c>
      <c r="B14" s="136" t="s">
        <v>79</v>
      </c>
      <c r="C14" s="137" t="s">
        <v>84</v>
      </c>
      <c r="D14" s="137" t="s">
        <v>88</v>
      </c>
      <c r="E14" s="137" t="s">
        <v>82</v>
      </c>
      <c r="F14" s="138">
        <f t="shared" si="0"/>
        <v>1477470</v>
      </c>
    </row>
    <row r="15" spans="1:6" x14ac:dyDescent="0.25">
      <c r="A15" s="84" t="s">
        <v>112</v>
      </c>
      <c r="B15" s="136" t="s">
        <v>79</v>
      </c>
      <c r="C15" s="137" t="s">
        <v>84</v>
      </c>
      <c r="D15" s="137" t="s">
        <v>158</v>
      </c>
      <c r="E15" s="137" t="s">
        <v>82</v>
      </c>
      <c r="F15" s="138">
        <f t="shared" si="0"/>
        <v>1477470</v>
      </c>
    </row>
    <row r="16" spans="1:6" x14ac:dyDescent="0.25">
      <c r="A16" s="84" t="s">
        <v>89</v>
      </c>
      <c r="B16" s="136" t="s">
        <v>79</v>
      </c>
      <c r="C16" s="137" t="s">
        <v>84</v>
      </c>
      <c r="D16" s="137" t="s">
        <v>90</v>
      </c>
      <c r="E16" s="137" t="s">
        <v>82</v>
      </c>
      <c r="F16" s="138">
        <f t="shared" si="0"/>
        <v>1477470</v>
      </c>
    </row>
    <row r="17" spans="1:6" ht="60" customHeight="1" x14ac:dyDescent="0.25">
      <c r="A17" s="84" t="s">
        <v>118</v>
      </c>
      <c r="B17" s="136" t="s">
        <v>79</v>
      </c>
      <c r="C17" s="137" t="s">
        <v>84</v>
      </c>
      <c r="D17" s="137" t="s">
        <v>90</v>
      </c>
      <c r="E17" s="137" t="s">
        <v>92</v>
      </c>
      <c r="F17" s="138">
        <f t="shared" si="0"/>
        <v>1477470</v>
      </c>
    </row>
    <row r="18" spans="1:6" ht="30" x14ac:dyDescent="0.25">
      <c r="A18" s="84" t="s">
        <v>163</v>
      </c>
      <c r="B18" s="136" t="s">
        <v>79</v>
      </c>
      <c r="C18" s="137" t="s">
        <v>84</v>
      </c>
      <c r="D18" s="137" t="s">
        <v>90</v>
      </c>
      <c r="E18" s="137" t="s">
        <v>94</v>
      </c>
      <c r="F18" s="138">
        <v>1477470</v>
      </c>
    </row>
    <row r="19" spans="1:6" ht="57" x14ac:dyDescent="0.25">
      <c r="A19" s="92" t="s">
        <v>95</v>
      </c>
      <c r="B19" s="100" t="s">
        <v>79</v>
      </c>
      <c r="C19" s="134" t="s">
        <v>96</v>
      </c>
      <c r="D19" s="134" t="s">
        <v>81</v>
      </c>
      <c r="E19" s="134" t="s">
        <v>82</v>
      </c>
      <c r="F19" s="135">
        <f>F20</f>
        <v>2308530</v>
      </c>
    </row>
    <row r="20" spans="1:6" ht="30" x14ac:dyDescent="0.25">
      <c r="A20" s="84" t="s">
        <v>85</v>
      </c>
      <c r="B20" s="136" t="s">
        <v>79</v>
      </c>
      <c r="C20" s="137" t="s">
        <v>96</v>
      </c>
      <c r="D20" s="137" t="s">
        <v>86</v>
      </c>
      <c r="E20" s="137" t="s">
        <v>82</v>
      </c>
      <c r="F20" s="138">
        <f>F21</f>
        <v>2308530</v>
      </c>
    </row>
    <row r="21" spans="1:6" ht="30" x14ac:dyDescent="0.25">
      <c r="A21" s="84" t="s">
        <v>87</v>
      </c>
      <c r="B21" s="136" t="s">
        <v>79</v>
      </c>
      <c r="C21" s="137" t="s">
        <v>96</v>
      </c>
      <c r="D21" s="137" t="s">
        <v>88</v>
      </c>
      <c r="E21" s="137" t="s">
        <v>82</v>
      </c>
      <c r="F21" s="138">
        <f>F22</f>
        <v>2308530</v>
      </c>
    </row>
    <row r="22" spans="1:6" x14ac:dyDescent="0.25">
      <c r="A22" s="84" t="s">
        <v>112</v>
      </c>
      <c r="B22" s="136" t="s">
        <v>79</v>
      </c>
      <c r="C22" s="137" t="s">
        <v>96</v>
      </c>
      <c r="D22" s="137" t="s">
        <v>158</v>
      </c>
      <c r="E22" s="137" t="s">
        <v>82</v>
      </c>
      <c r="F22" s="138">
        <f>F23</f>
        <v>2308530</v>
      </c>
    </row>
    <row r="23" spans="1:6" x14ac:dyDescent="0.25">
      <c r="A23" s="84" t="s">
        <v>97</v>
      </c>
      <c r="B23" s="136" t="s">
        <v>79</v>
      </c>
      <c r="C23" s="137" t="s">
        <v>96</v>
      </c>
      <c r="D23" s="137" t="s">
        <v>98</v>
      </c>
      <c r="E23" s="137" t="s">
        <v>82</v>
      </c>
      <c r="F23" s="138">
        <f>F24+F26+F28</f>
        <v>2308530</v>
      </c>
    </row>
    <row r="24" spans="1:6" ht="60" customHeight="1" x14ac:dyDescent="0.25">
      <c r="A24" s="84" t="s">
        <v>118</v>
      </c>
      <c r="B24" s="136" t="s">
        <v>79</v>
      </c>
      <c r="C24" s="137" t="s">
        <v>96</v>
      </c>
      <c r="D24" s="137" t="s">
        <v>98</v>
      </c>
      <c r="E24" s="137" t="s">
        <v>92</v>
      </c>
      <c r="F24" s="138">
        <f>F25</f>
        <v>2207520</v>
      </c>
    </row>
    <row r="25" spans="1:6" ht="30" x14ac:dyDescent="0.25">
      <c r="A25" s="84" t="s">
        <v>163</v>
      </c>
      <c r="B25" s="136" t="s">
        <v>79</v>
      </c>
      <c r="C25" s="137" t="s">
        <v>96</v>
      </c>
      <c r="D25" s="137" t="s">
        <v>98</v>
      </c>
      <c r="E25" s="137" t="s">
        <v>94</v>
      </c>
      <c r="F25" s="138">
        <v>2207520</v>
      </c>
    </row>
    <row r="26" spans="1:6" ht="30" x14ac:dyDescent="0.25">
      <c r="A26" s="84" t="s">
        <v>204</v>
      </c>
      <c r="B26" s="136" t="s">
        <v>79</v>
      </c>
      <c r="C26" s="137" t="s">
        <v>96</v>
      </c>
      <c r="D26" s="137" t="s">
        <v>98</v>
      </c>
      <c r="E26" s="137" t="s">
        <v>99</v>
      </c>
      <c r="F26" s="138">
        <f>F27</f>
        <v>86010</v>
      </c>
    </row>
    <row r="27" spans="1:6" ht="30" x14ac:dyDescent="0.25">
      <c r="A27" s="84" t="s">
        <v>100</v>
      </c>
      <c r="B27" s="136" t="s">
        <v>79</v>
      </c>
      <c r="C27" s="137" t="s">
        <v>96</v>
      </c>
      <c r="D27" s="137" t="s">
        <v>98</v>
      </c>
      <c r="E27" s="137" t="s">
        <v>101</v>
      </c>
      <c r="F27" s="138">
        <v>86010</v>
      </c>
    </row>
    <row r="28" spans="1:6" x14ac:dyDescent="0.25">
      <c r="A28" s="84" t="s">
        <v>102</v>
      </c>
      <c r="B28" s="136" t="s">
        <v>79</v>
      </c>
      <c r="C28" s="137" t="s">
        <v>96</v>
      </c>
      <c r="D28" s="137" t="s">
        <v>98</v>
      </c>
      <c r="E28" s="137" t="s">
        <v>103</v>
      </c>
      <c r="F28" s="138">
        <f>F29</f>
        <v>15000</v>
      </c>
    </row>
    <row r="29" spans="1:6" x14ac:dyDescent="0.25">
      <c r="A29" s="84" t="s">
        <v>104</v>
      </c>
      <c r="B29" s="136" t="s">
        <v>79</v>
      </c>
      <c r="C29" s="137" t="s">
        <v>96</v>
      </c>
      <c r="D29" s="137" t="s">
        <v>98</v>
      </c>
      <c r="E29" s="137" t="s">
        <v>105</v>
      </c>
      <c r="F29" s="138">
        <v>15000</v>
      </c>
    </row>
    <row r="30" spans="1:6" ht="42.75" x14ac:dyDescent="0.25">
      <c r="A30" s="93" t="s">
        <v>106</v>
      </c>
      <c r="B30" s="100" t="s">
        <v>79</v>
      </c>
      <c r="C30" s="134" t="s">
        <v>107</v>
      </c>
      <c r="D30" s="134" t="s">
        <v>81</v>
      </c>
      <c r="E30" s="134" t="s">
        <v>82</v>
      </c>
      <c r="F30" s="135">
        <f t="shared" ref="F30:F35" si="1">F31</f>
        <v>127000</v>
      </c>
    </row>
    <row r="31" spans="1:6" ht="30" x14ac:dyDescent="0.25">
      <c r="A31" s="84" t="s">
        <v>85</v>
      </c>
      <c r="B31" s="136" t="s">
        <v>79</v>
      </c>
      <c r="C31" s="137" t="s">
        <v>107</v>
      </c>
      <c r="D31" s="137" t="s">
        <v>86</v>
      </c>
      <c r="E31" s="137" t="s">
        <v>82</v>
      </c>
      <c r="F31" s="138">
        <f t="shared" si="1"/>
        <v>127000</v>
      </c>
    </row>
    <row r="32" spans="1:6" ht="30" x14ac:dyDescent="0.25">
      <c r="A32" s="84" t="s">
        <v>87</v>
      </c>
      <c r="B32" s="136" t="s">
        <v>79</v>
      </c>
      <c r="C32" s="137" t="s">
        <v>107</v>
      </c>
      <c r="D32" s="137" t="s">
        <v>88</v>
      </c>
      <c r="E32" s="137" t="s">
        <v>82</v>
      </c>
      <c r="F32" s="138">
        <f t="shared" si="1"/>
        <v>127000</v>
      </c>
    </row>
    <row r="33" spans="1:6" x14ac:dyDescent="0.25">
      <c r="A33" s="84" t="s">
        <v>112</v>
      </c>
      <c r="B33" s="136" t="s">
        <v>79</v>
      </c>
      <c r="C33" s="137" t="s">
        <v>107</v>
      </c>
      <c r="D33" s="137" t="s">
        <v>158</v>
      </c>
      <c r="E33" s="137" t="s">
        <v>82</v>
      </c>
      <c r="F33" s="138">
        <f t="shared" si="1"/>
        <v>127000</v>
      </c>
    </row>
    <row r="34" spans="1:6" ht="30" x14ac:dyDescent="0.25">
      <c r="A34" s="84" t="s">
        <v>268</v>
      </c>
      <c r="B34" s="136" t="s">
        <v>79</v>
      </c>
      <c r="C34" s="137" t="s">
        <v>107</v>
      </c>
      <c r="D34" s="137" t="s">
        <v>109</v>
      </c>
      <c r="E34" s="137" t="s">
        <v>82</v>
      </c>
      <c r="F34" s="138">
        <f t="shared" si="1"/>
        <v>127000</v>
      </c>
    </row>
    <row r="35" spans="1:6" x14ac:dyDescent="0.25">
      <c r="A35" s="84" t="s">
        <v>108</v>
      </c>
      <c r="B35" s="136" t="s">
        <v>79</v>
      </c>
      <c r="C35" s="137" t="s">
        <v>107</v>
      </c>
      <c r="D35" s="137" t="s">
        <v>109</v>
      </c>
      <c r="E35" s="137" t="s">
        <v>110</v>
      </c>
      <c r="F35" s="138">
        <f t="shared" si="1"/>
        <v>127000</v>
      </c>
    </row>
    <row r="36" spans="1:6" x14ac:dyDescent="0.25">
      <c r="A36" s="85" t="s">
        <v>75</v>
      </c>
      <c r="B36" s="139" t="s">
        <v>79</v>
      </c>
      <c r="C36" s="140" t="s">
        <v>107</v>
      </c>
      <c r="D36" s="140" t="s">
        <v>109</v>
      </c>
      <c r="E36" s="140" t="s">
        <v>111</v>
      </c>
      <c r="F36" s="141">
        <v>127000</v>
      </c>
    </row>
    <row r="37" spans="1:6" x14ac:dyDescent="0.25">
      <c r="A37" s="94" t="s">
        <v>113</v>
      </c>
      <c r="B37" s="100" t="s">
        <v>79</v>
      </c>
      <c r="C37" s="100" t="s">
        <v>114</v>
      </c>
      <c r="D37" s="100" t="s">
        <v>81</v>
      </c>
      <c r="E37" s="100" t="s">
        <v>82</v>
      </c>
      <c r="F37" s="142">
        <f>F40</f>
        <v>2540260</v>
      </c>
    </row>
    <row r="38" spans="1:6" ht="90" x14ac:dyDescent="0.25">
      <c r="A38" s="86" t="s">
        <v>241</v>
      </c>
      <c r="B38" s="136" t="s">
        <v>79</v>
      </c>
      <c r="C38" s="136" t="s">
        <v>114</v>
      </c>
      <c r="D38" s="136" t="s">
        <v>115</v>
      </c>
      <c r="E38" s="136" t="s">
        <v>82</v>
      </c>
      <c r="F38" s="143">
        <f>F39</f>
        <v>2540260</v>
      </c>
    </row>
    <row r="39" spans="1:6" ht="90" x14ac:dyDescent="0.25">
      <c r="A39" s="86" t="s">
        <v>242</v>
      </c>
      <c r="B39" s="136" t="s">
        <v>79</v>
      </c>
      <c r="C39" s="136" t="s">
        <v>114</v>
      </c>
      <c r="D39" s="136" t="s">
        <v>116</v>
      </c>
      <c r="E39" s="136" t="s">
        <v>82</v>
      </c>
      <c r="F39" s="143">
        <f>F40</f>
        <v>2540260</v>
      </c>
    </row>
    <row r="40" spans="1:6" ht="75" x14ac:dyDescent="0.25">
      <c r="A40" s="87" t="s">
        <v>206</v>
      </c>
      <c r="B40" s="136" t="s">
        <v>79</v>
      </c>
      <c r="C40" s="136" t="s">
        <v>114</v>
      </c>
      <c r="D40" s="136" t="s">
        <v>117</v>
      </c>
      <c r="E40" s="136" t="s">
        <v>82</v>
      </c>
      <c r="F40" s="143">
        <f>F41+F43</f>
        <v>2540260</v>
      </c>
    </row>
    <row r="41" spans="1:6" ht="60" customHeight="1" x14ac:dyDescent="0.25">
      <c r="A41" s="87" t="s">
        <v>118</v>
      </c>
      <c r="B41" s="136" t="s">
        <v>79</v>
      </c>
      <c r="C41" s="136" t="s">
        <v>114</v>
      </c>
      <c r="D41" s="136" t="s">
        <v>117</v>
      </c>
      <c r="E41" s="136" t="s">
        <v>92</v>
      </c>
      <c r="F41" s="143">
        <f>F42</f>
        <v>1790640</v>
      </c>
    </row>
    <row r="42" spans="1:6" x14ac:dyDescent="0.25">
      <c r="A42" s="66" t="s">
        <v>119</v>
      </c>
      <c r="B42" s="136" t="s">
        <v>79</v>
      </c>
      <c r="C42" s="136" t="s">
        <v>114</v>
      </c>
      <c r="D42" s="136" t="s">
        <v>117</v>
      </c>
      <c r="E42" s="136" t="s">
        <v>120</v>
      </c>
      <c r="F42" s="143">
        <v>1790640</v>
      </c>
    </row>
    <row r="43" spans="1:6" ht="30" x14ac:dyDescent="0.25">
      <c r="A43" s="84" t="s">
        <v>204</v>
      </c>
      <c r="B43" s="136" t="s">
        <v>79</v>
      </c>
      <c r="C43" s="136" t="s">
        <v>114</v>
      </c>
      <c r="D43" s="136" t="s">
        <v>117</v>
      </c>
      <c r="E43" s="136" t="s">
        <v>99</v>
      </c>
      <c r="F43" s="143">
        <f>F44</f>
        <v>749620</v>
      </c>
    </row>
    <row r="44" spans="1:6" ht="30" x14ac:dyDescent="0.25">
      <c r="A44" s="84" t="s">
        <v>100</v>
      </c>
      <c r="B44" s="136" t="s">
        <v>79</v>
      </c>
      <c r="C44" s="136" t="s">
        <v>114</v>
      </c>
      <c r="D44" s="136" t="s">
        <v>117</v>
      </c>
      <c r="E44" s="136" t="s">
        <v>101</v>
      </c>
      <c r="F44" s="143">
        <v>749620</v>
      </c>
    </row>
    <row r="45" spans="1:6" x14ac:dyDescent="0.25">
      <c r="A45" s="92" t="s">
        <v>161</v>
      </c>
      <c r="B45" s="100" t="s">
        <v>84</v>
      </c>
      <c r="C45" s="134" t="s">
        <v>80</v>
      </c>
      <c r="D45" s="134" t="s">
        <v>81</v>
      </c>
      <c r="E45" s="134" t="s">
        <v>82</v>
      </c>
      <c r="F45" s="135">
        <f>F46</f>
        <v>333580</v>
      </c>
    </row>
    <row r="46" spans="1:6" x14ac:dyDescent="0.25">
      <c r="A46" s="89" t="s">
        <v>121</v>
      </c>
      <c r="B46" s="144" t="s">
        <v>84</v>
      </c>
      <c r="C46" s="145" t="s">
        <v>122</v>
      </c>
      <c r="D46" s="145" t="s">
        <v>81</v>
      </c>
      <c r="E46" s="145" t="s">
        <v>82</v>
      </c>
      <c r="F46" s="135">
        <f>F47</f>
        <v>333580</v>
      </c>
    </row>
    <row r="47" spans="1:6" ht="30" x14ac:dyDescent="0.25">
      <c r="A47" s="87" t="s">
        <v>85</v>
      </c>
      <c r="B47" s="136" t="s">
        <v>84</v>
      </c>
      <c r="C47" s="137" t="s">
        <v>122</v>
      </c>
      <c r="D47" s="137" t="s">
        <v>86</v>
      </c>
      <c r="E47" s="137" t="s">
        <v>82</v>
      </c>
      <c r="F47" s="138">
        <f>F48</f>
        <v>333580</v>
      </c>
    </row>
    <row r="48" spans="1:6" ht="30" x14ac:dyDescent="0.25">
      <c r="A48" s="87" t="s">
        <v>87</v>
      </c>
      <c r="B48" s="136" t="s">
        <v>84</v>
      </c>
      <c r="C48" s="137" t="s">
        <v>122</v>
      </c>
      <c r="D48" s="137" t="s">
        <v>88</v>
      </c>
      <c r="E48" s="137" t="s">
        <v>82</v>
      </c>
      <c r="F48" s="138">
        <f>F49</f>
        <v>333580</v>
      </c>
    </row>
    <row r="49" spans="1:6" x14ac:dyDescent="0.25">
      <c r="A49" s="40" t="s">
        <v>112</v>
      </c>
      <c r="B49" s="146" t="s">
        <v>84</v>
      </c>
      <c r="C49" s="146" t="s">
        <v>122</v>
      </c>
      <c r="D49" s="147">
        <v>9999900000</v>
      </c>
      <c r="E49" s="137" t="s">
        <v>82</v>
      </c>
      <c r="F49" s="138">
        <f>F50</f>
        <v>333580</v>
      </c>
    </row>
    <row r="50" spans="1:6" ht="30" x14ac:dyDescent="0.25">
      <c r="A50" s="87" t="s">
        <v>123</v>
      </c>
      <c r="B50" s="136" t="s">
        <v>84</v>
      </c>
      <c r="C50" s="137" t="s">
        <v>122</v>
      </c>
      <c r="D50" s="137" t="s">
        <v>124</v>
      </c>
      <c r="E50" s="137" t="s">
        <v>82</v>
      </c>
      <c r="F50" s="138">
        <f>F52</f>
        <v>333580</v>
      </c>
    </row>
    <row r="51" spans="1:6" ht="60" customHeight="1" x14ac:dyDescent="0.25">
      <c r="A51" s="84" t="s">
        <v>118</v>
      </c>
      <c r="B51" s="136" t="s">
        <v>84</v>
      </c>
      <c r="C51" s="137" t="s">
        <v>122</v>
      </c>
      <c r="D51" s="137" t="s">
        <v>124</v>
      </c>
      <c r="E51" s="137" t="s">
        <v>92</v>
      </c>
      <c r="F51" s="138">
        <f>F52</f>
        <v>333580</v>
      </c>
    </row>
    <row r="52" spans="1:6" ht="30" x14ac:dyDescent="0.25">
      <c r="A52" s="84" t="s">
        <v>163</v>
      </c>
      <c r="B52" s="136" t="s">
        <v>84</v>
      </c>
      <c r="C52" s="137" t="s">
        <v>122</v>
      </c>
      <c r="D52" s="137" t="s">
        <v>124</v>
      </c>
      <c r="E52" s="137" t="s">
        <v>94</v>
      </c>
      <c r="F52" s="138">
        <v>333580</v>
      </c>
    </row>
    <row r="53" spans="1:6" ht="28.5" x14ac:dyDescent="0.25">
      <c r="A53" s="92" t="s">
        <v>207</v>
      </c>
      <c r="B53" s="100" t="s">
        <v>122</v>
      </c>
      <c r="C53" s="134" t="s">
        <v>80</v>
      </c>
      <c r="D53" s="134" t="s">
        <v>81</v>
      </c>
      <c r="E53" s="134" t="s">
        <v>82</v>
      </c>
      <c r="F53" s="135">
        <f t="shared" ref="F53:F58" si="2">F54</f>
        <v>50000</v>
      </c>
    </row>
    <row r="54" spans="1:6" ht="42.75" x14ac:dyDescent="0.25">
      <c r="A54" s="65" t="s">
        <v>269</v>
      </c>
      <c r="B54" s="144" t="s">
        <v>122</v>
      </c>
      <c r="C54" s="145" t="s">
        <v>125</v>
      </c>
      <c r="D54" s="145" t="s">
        <v>81</v>
      </c>
      <c r="E54" s="145" t="s">
        <v>82</v>
      </c>
      <c r="F54" s="135">
        <f t="shared" si="2"/>
        <v>50000</v>
      </c>
    </row>
    <row r="55" spans="1:6" ht="45" x14ac:dyDescent="0.25">
      <c r="A55" s="87" t="s">
        <v>274</v>
      </c>
      <c r="B55" s="136" t="s">
        <v>122</v>
      </c>
      <c r="C55" s="137" t="s">
        <v>125</v>
      </c>
      <c r="D55" s="137" t="s">
        <v>126</v>
      </c>
      <c r="E55" s="137" t="s">
        <v>82</v>
      </c>
      <c r="F55" s="138">
        <f t="shared" si="2"/>
        <v>50000</v>
      </c>
    </row>
    <row r="56" spans="1:6" ht="75" x14ac:dyDescent="0.25">
      <c r="A56" s="87" t="s">
        <v>275</v>
      </c>
      <c r="B56" s="136" t="s">
        <v>122</v>
      </c>
      <c r="C56" s="137" t="s">
        <v>125</v>
      </c>
      <c r="D56" s="137" t="s">
        <v>154</v>
      </c>
      <c r="E56" s="137" t="s">
        <v>82</v>
      </c>
      <c r="F56" s="138">
        <f t="shared" si="2"/>
        <v>50000</v>
      </c>
    </row>
    <row r="57" spans="1:6" ht="30" x14ac:dyDescent="0.25">
      <c r="A57" s="87" t="s">
        <v>127</v>
      </c>
      <c r="B57" s="136" t="s">
        <v>122</v>
      </c>
      <c r="C57" s="137" t="s">
        <v>125</v>
      </c>
      <c r="D57" s="137" t="s">
        <v>128</v>
      </c>
      <c r="E57" s="137" t="s">
        <v>82</v>
      </c>
      <c r="F57" s="138">
        <f t="shared" si="2"/>
        <v>50000</v>
      </c>
    </row>
    <row r="58" spans="1:6" ht="30" x14ac:dyDescent="0.25">
      <c r="A58" s="84" t="s">
        <v>204</v>
      </c>
      <c r="B58" s="136" t="s">
        <v>122</v>
      </c>
      <c r="C58" s="137" t="s">
        <v>125</v>
      </c>
      <c r="D58" s="137" t="s">
        <v>128</v>
      </c>
      <c r="E58" s="137" t="s">
        <v>99</v>
      </c>
      <c r="F58" s="138">
        <f t="shared" si="2"/>
        <v>50000</v>
      </c>
    </row>
    <row r="59" spans="1:6" ht="30" x14ac:dyDescent="0.25">
      <c r="A59" s="84" t="s">
        <v>100</v>
      </c>
      <c r="B59" s="136" t="s">
        <v>122</v>
      </c>
      <c r="C59" s="137" t="s">
        <v>125</v>
      </c>
      <c r="D59" s="137" t="s">
        <v>128</v>
      </c>
      <c r="E59" s="137" t="s">
        <v>101</v>
      </c>
      <c r="F59" s="138">
        <v>50000</v>
      </c>
    </row>
    <row r="60" spans="1:6" x14ac:dyDescent="0.25">
      <c r="A60" s="92" t="s">
        <v>208</v>
      </c>
      <c r="B60" s="100" t="s">
        <v>129</v>
      </c>
      <c r="C60" s="134" t="s">
        <v>80</v>
      </c>
      <c r="D60" s="134" t="s">
        <v>81</v>
      </c>
      <c r="E60" s="100" t="s">
        <v>82</v>
      </c>
      <c r="F60" s="135">
        <f>F61</f>
        <v>3845500</v>
      </c>
    </row>
    <row r="61" spans="1:6" x14ac:dyDescent="0.25">
      <c r="A61" s="92" t="s">
        <v>130</v>
      </c>
      <c r="B61" s="100" t="s">
        <v>129</v>
      </c>
      <c r="C61" s="134" t="s">
        <v>122</v>
      </c>
      <c r="D61" s="134" t="s">
        <v>81</v>
      </c>
      <c r="E61" s="134" t="s">
        <v>82</v>
      </c>
      <c r="F61" s="135">
        <f>F67+F62+$F$72</f>
        <v>3845500</v>
      </c>
    </row>
    <row r="62" spans="1:6" ht="42.75" x14ac:dyDescent="0.25">
      <c r="A62" s="89" t="s">
        <v>272</v>
      </c>
      <c r="B62" s="136" t="s">
        <v>129</v>
      </c>
      <c r="C62" s="137" t="s">
        <v>122</v>
      </c>
      <c r="D62" s="145" t="s">
        <v>134</v>
      </c>
      <c r="E62" s="137" t="s">
        <v>82</v>
      </c>
      <c r="F62" s="135">
        <f>F63</f>
        <v>329996.96999999997</v>
      </c>
    </row>
    <row r="63" spans="1:6" ht="45" x14ac:dyDescent="0.25">
      <c r="A63" s="84" t="s">
        <v>273</v>
      </c>
      <c r="B63" s="136" t="s">
        <v>129</v>
      </c>
      <c r="C63" s="137" t="s">
        <v>122</v>
      </c>
      <c r="D63" s="137" t="s">
        <v>135</v>
      </c>
      <c r="E63" s="137" t="s">
        <v>82</v>
      </c>
      <c r="F63" s="138">
        <f>F64</f>
        <v>329996.96999999997</v>
      </c>
    </row>
    <row r="64" spans="1:6" ht="30" x14ac:dyDescent="0.25">
      <c r="A64" s="84" t="s">
        <v>136</v>
      </c>
      <c r="B64" s="136" t="s">
        <v>129</v>
      </c>
      <c r="C64" s="137" t="s">
        <v>122</v>
      </c>
      <c r="D64" s="137" t="s">
        <v>137</v>
      </c>
      <c r="E64" s="137" t="s">
        <v>82</v>
      </c>
      <c r="F64" s="138">
        <f>F65</f>
        <v>329996.96999999997</v>
      </c>
    </row>
    <row r="65" spans="1:6" ht="30" x14ac:dyDescent="0.25">
      <c r="A65" s="84" t="s">
        <v>204</v>
      </c>
      <c r="B65" s="136" t="s">
        <v>129</v>
      </c>
      <c r="C65" s="137" t="s">
        <v>122</v>
      </c>
      <c r="D65" s="137" t="s">
        <v>137</v>
      </c>
      <c r="E65" s="137" t="s">
        <v>99</v>
      </c>
      <c r="F65" s="138">
        <f>F66</f>
        <v>329996.96999999997</v>
      </c>
    </row>
    <row r="66" spans="1:6" ht="30" x14ac:dyDescent="0.25">
      <c r="A66" s="84" t="s">
        <v>100</v>
      </c>
      <c r="B66" s="136" t="s">
        <v>129</v>
      </c>
      <c r="C66" s="137" t="s">
        <v>122</v>
      </c>
      <c r="D66" s="137" t="s">
        <v>137</v>
      </c>
      <c r="E66" s="137" t="s">
        <v>101</v>
      </c>
      <c r="F66" s="138">
        <v>329996.96999999997</v>
      </c>
    </row>
    <row r="67" spans="1:6" ht="42.75" customHeight="1" x14ac:dyDescent="0.25">
      <c r="A67" s="95" t="s">
        <v>270</v>
      </c>
      <c r="B67" s="136" t="s">
        <v>129</v>
      </c>
      <c r="C67" s="137" t="s">
        <v>122</v>
      </c>
      <c r="D67" s="145" t="s">
        <v>131</v>
      </c>
      <c r="E67" s="137" t="s">
        <v>82</v>
      </c>
      <c r="F67" s="135">
        <f>F68</f>
        <v>485200</v>
      </c>
    </row>
    <row r="68" spans="1:6" ht="45" x14ac:dyDescent="0.25">
      <c r="A68" s="87" t="s">
        <v>271</v>
      </c>
      <c r="B68" s="136" t="s">
        <v>129</v>
      </c>
      <c r="C68" s="137" t="s">
        <v>122</v>
      </c>
      <c r="D68" s="137" t="s">
        <v>132</v>
      </c>
      <c r="E68" s="137" t="s">
        <v>82</v>
      </c>
      <c r="F68" s="138">
        <f>F69</f>
        <v>485200</v>
      </c>
    </row>
    <row r="69" spans="1:6" x14ac:dyDescent="0.25">
      <c r="A69" s="87" t="s">
        <v>209</v>
      </c>
      <c r="B69" s="136" t="s">
        <v>129</v>
      </c>
      <c r="C69" s="137" t="s">
        <v>122</v>
      </c>
      <c r="D69" s="137" t="s">
        <v>133</v>
      </c>
      <c r="E69" s="137" t="s">
        <v>82</v>
      </c>
      <c r="F69" s="138">
        <f>F70</f>
        <v>485200</v>
      </c>
    </row>
    <row r="70" spans="1:6" ht="30" x14ac:dyDescent="0.25">
      <c r="A70" s="84" t="s">
        <v>204</v>
      </c>
      <c r="B70" s="136" t="s">
        <v>129</v>
      </c>
      <c r="C70" s="137" t="s">
        <v>122</v>
      </c>
      <c r="D70" s="137" t="s">
        <v>133</v>
      </c>
      <c r="E70" s="137" t="s">
        <v>99</v>
      </c>
      <c r="F70" s="138">
        <f>F71</f>
        <v>485200</v>
      </c>
    </row>
    <row r="71" spans="1:6" ht="30" x14ac:dyDescent="0.25">
      <c r="A71" s="84" t="s">
        <v>100</v>
      </c>
      <c r="B71" s="136" t="s">
        <v>129</v>
      </c>
      <c r="C71" s="137" t="s">
        <v>122</v>
      </c>
      <c r="D71" s="137" t="s">
        <v>133</v>
      </c>
      <c r="E71" s="137" t="s">
        <v>101</v>
      </c>
      <c r="F71" s="138">
        <v>485200</v>
      </c>
    </row>
    <row r="72" spans="1:6" ht="57" x14ac:dyDescent="0.25">
      <c r="A72" s="89" t="s">
        <v>280</v>
      </c>
      <c r="B72" s="144" t="s">
        <v>129</v>
      </c>
      <c r="C72" s="145" t="s">
        <v>122</v>
      </c>
      <c r="D72" s="145" t="s">
        <v>234</v>
      </c>
      <c r="E72" s="145" t="s">
        <v>82</v>
      </c>
      <c r="F72" s="135">
        <v>3030303.03</v>
      </c>
    </row>
    <row r="73" spans="1:6" ht="60" x14ac:dyDescent="0.25">
      <c r="A73" s="84" t="s">
        <v>281</v>
      </c>
      <c r="B73" s="136" t="s">
        <v>129</v>
      </c>
      <c r="C73" s="137" t="s">
        <v>122</v>
      </c>
      <c r="D73" s="137" t="s">
        <v>238</v>
      </c>
      <c r="E73" s="137" t="s">
        <v>82</v>
      </c>
      <c r="F73" s="138">
        <v>3030303.03</v>
      </c>
    </row>
    <row r="74" spans="1:6" ht="60" customHeight="1" x14ac:dyDescent="0.25">
      <c r="A74" s="84" t="s">
        <v>282</v>
      </c>
      <c r="B74" s="136" t="s">
        <v>129</v>
      </c>
      <c r="C74" s="137" t="s">
        <v>122</v>
      </c>
      <c r="D74" s="137" t="s">
        <v>239</v>
      </c>
      <c r="E74" s="137" t="s">
        <v>82</v>
      </c>
      <c r="F74" s="138">
        <v>3030303.03</v>
      </c>
    </row>
    <row r="75" spans="1:6" ht="45" x14ac:dyDescent="0.25">
      <c r="A75" s="84" t="s">
        <v>235</v>
      </c>
      <c r="B75" s="136" t="s">
        <v>129</v>
      </c>
      <c r="C75" s="137" t="s">
        <v>122</v>
      </c>
      <c r="D75" s="137" t="s">
        <v>236</v>
      </c>
      <c r="E75" s="137" t="s">
        <v>82</v>
      </c>
      <c r="F75" s="138">
        <v>3000000</v>
      </c>
    </row>
    <row r="76" spans="1:6" ht="30" x14ac:dyDescent="0.25">
      <c r="A76" s="84" t="s">
        <v>204</v>
      </c>
      <c r="B76" s="136" t="s">
        <v>129</v>
      </c>
      <c r="C76" s="137" t="s">
        <v>122</v>
      </c>
      <c r="D76" s="137" t="s">
        <v>236</v>
      </c>
      <c r="E76" s="137" t="s">
        <v>99</v>
      </c>
      <c r="F76" s="138">
        <v>3000000</v>
      </c>
    </row>
    <row r="77" spans="1:6" ht="30" x14ac:dyDescent="0.25">
      <c r="A77" s="84" t="s">
        <v>100</v>
      </c>
      <c r="B77" s="136" t="s">
        <v>129</v>
      </c>
      <c r="C77" s="137" t="s">
        <v>122</v>
      </c>
      <c r="D77" s="137" t="s">
        <v>236</v>
      </c>
      <c r="E77" s="137" t="s">
        <v>101</v>
      </c>
      <c r="F77" s="138">
        <v>3000000</v>
      </c>
    </row>
    <row r="78" spans="1:6" ht="90" x14ac:dyDescent="0.25">
      <c r="A78" s="155" t="s">
        <v>283</v>
      </c>
      <c r="B78" s="136" t="s">
        <v>129</v>
      </c>
      <c r="C78" s="137" t="s">
        <v>122</v>
      </c>
      <c r="D78" s="137" t="s">
        <v>237</v>
      </c>
      <c r="E78" s="137" t="s">
        <v>82</v>
      </c>
      <c r="F78" s="138">
        <v>30303.03</v>
      </c>
    </row>
    <row r="79" spans="1:6" ht="30" x14ac:dyDescent="0.25">
      <c r="A79" s="84" t="s">
        <v>204</v>
      </c>
      <c r="B79" s="136" t="s">
        <v>129</v>
      </c>
      <c r="C79" s="137" t="s">
        <v>122</v>
      </c>
      <c r="D79" s="137" t="s">
        <v>237</v>
      </c>
      <c r="E79" s="137" t="s">
        <v>99</v>
      </c>
      <c r="F79" s="138">
        <v>30303.03</v>
      </c>
    </row>
    <row r="80" spans="1:6" ht="30" x14ac:dyDescent="0.25">
      <c r="A80" s="84" t="s">
        <v>100</v>
      </c>
      <c r="B80" s="136" t="s">
        <v>129</v>
      </c>
      <c r="C80" s="137" t="s">
        <v>122</v>
      </c>
      <c r="D80" s="137" t="s">
        <v>237</v>
      </c>
      <c r="E80" s="137" t="s">
        <v>101</v>
      </c>
      <c r="F80" s="138">
        <v>30303.03</v>
      </c>
    </row>
    <row r="81" spans="1:6" x14ac:dyDescent="0.25">
      <c r="A81" s="96" t="s">
        <v>210</v>
      </c>
      <c r="B81" s="100" t="s">
        <v>138</v>
      </c>
      <c r="C81" s="148" t="s">
        <v>80</v>
      </c>
      <c r="D81" s="148" t="s">
        <v>81</v>
      </c>
      <c r="E81" s="148" t="s">
        <v>82</v>
      </c>
      <c r="F81" s="135">
        <f>F82</f>
        <v>1937940</v>
      </c>
    </row>
    <row r="82" spans="1:6" x14ac:dyDescent="0.25">
      <c r="A82" s="97" t="s">
        <v>139</v>
      </c>
      <c r="B82" s="144" t="s">
        <v>138</v>
      </c>
      <c r="C82" s="149" t="s">
        <v>79</v>
      </c>
      <c r="D82" s="149" t="s">
        <v>81</v>
      </c>
      <c r="E82" s="149" t="s">
        <v>82</v>
      </c>
      <c r="F82" s="135">
        <f>F83</f>
        <v>1937940</v>
      </c>
    </row>
    <row r="83" spans="1:6" ht="30" x14ac:dyDescent="0.25">
      <c r="A83" s="87" t="s">
        <v>250</v>
      </c>
      <c r="B83" s="136" t="s">
        <v>138</v>
      </c>
      <c r="C83" s="150" t="s">
        <v>79</v>
      </c>
      <c r="D83" s="150" t="s">
        <v>140</v>
      </c>
      <c r="E83" s="150" t="s">
        <v>82</v>
      </c>
      <c r="F83" s="138">
        <f>F86+F88</f>
        <v>1937940</v>
      </c>
    </row>
    <row r="84" spans="1:6" ht="30" customHeight="1" x14ac:dyDescent="0.25">
      <c r="A84" s="87" t="s">
        <v>251</v>
      </c>
      <c r="B84" s="136" t="s">
        <v>138</v>
      </c>
      <c r="C84" s="150" t="s">
        <v>79</v>
      </c>
      <c r="D84" s="150" t="s">
        <v>141</v>
      </c>
      <c r="E84" s="150" t="s">
        <v>82</v>
      </c>
      <c r="F84" s="138">
        <f>F85</f>
        <v>1937940</v>
      </c>
    </row>
    <row r="85" spans="1:6" ht="15" customHeight="1" x14ac:dyDescent="0.25">
      <c r="A85" s="87" t="s">
        <v>142</v>
      </c>
      <c r="B85" s="136" t="s">
        <v>138</v>
      </c>
      <c r="C85" s="150" t="s">
        <v>79</v>
      </c>
      <c r="D85" s="150" t="s">
        <v>143</v>
      </c>
      <c r="E85" s="150" t="s">
        <v>82</v>
      </c>
      <c r="F85" s="138">
        <f>F86+F88</f>
        <v>1937940</v>
      </c>
    </row>
    <row r="86" spans="1:6" ht="59.25" customHeight="1" x14ac:dyDescent="0.25">
      <c r="A86" s="98" t="s">
        <v>118</v>
      </c>
      <c r="B86" s="151" t="s">
        <v>138</v>
      </c>
      <c r="C86" s="150" t="s">
        <v>79</v>
      </c>
      <c r="D86" s="150" t="s">
        <v>143</v>
      </c>
      <c r="E86" s="150" t="s">
        <v>92</v>
      </c>
      <c r="F86" s="138">
        <f>F87</f>
        <v>1737940</v>
      </c>
    </row>
    <row r="87" spans="1:6" x14ac:dyDescent="0.25">
      <c r="A87" s="98" t="s">
        <v>119</v>
      </c>
      <c r="B87" s="151" t="s">
        <v>138</v>
      </c>
      <c r="C87" s="150" t="s">
        <v>79</v>
      </c>
      <c r="D87" s="150" t="s">
        <v>143</v>
      </c>
      <c r="E87" s="150" t="s">
        <v>120</v>
      </c>
      <c r="F87" s="138">
        <v>1737940</v>
      </c>
    </row>
    <row r="88" spans="1:6" ht="30" x14ac:dyDescent="0.25">
      <c r="A88" s="84" t="s">
        <v>204</v>
      </c>
      <c r="B88" s="136" t="s">
        <v>138</v>
      </c>
      <c r="C88" s="150" t="s">
        <v>79</v>
      </c>
      <c r="D88" s="150" t="s">
        <v>143</v>
      </c>
      <c r="E88" s="150" t="s">
        <v>99</v>
      </c>
      <c r="F88" s="138">
        <f>F89</f>
        <v>200000</v>
      </c>
    </row>
    <row r="89" spans="1:6" ht="30" x14ac:dyDescent="0.25">
      <c r="A89" s="84" t="s">
        <v>100</v>
      </c>
      <c r="B89" s="136" t="s">
        <v>138</v>
      </c>
      <c r="C89" s="150" t="s">
        <v>79</v>
      </c>
      <c r="D89" s="150" t="s">
        <v>143</v>
      </c>
      <c r="E89" s="150" t="s">
        <v>101</v>
      </c>
      <c r="F89" s="138">
        <v>200000</v>
      </c>
    </row>
    <row r="90" spans="1:6" x14ac:dyDescent="0.25">
      <c r="A90" s="89" t="s">
        <v>211</v>
      </c>
      <c r="B90" s="144" t="s">
        <v>144</v>
      </c>
      <c r="C90" s="149" t="s">
        <v>80</v>
      </c>
      <c r="D90" s="149" t="s">
        <v>81</v>
      </c>
      <c r="E90" s="149" t="s">
        <v>80</v>
      </c>
      <c r="F90" s="135">
        <f t="shared" ref="F90:F95" si="3">F91</f>
        <v>50000</v>
      </c>
    </row>
    <row r="91" spans="1:6" x14ac:dyDescent="0.25">
      <c r="A91" s="89" t="s">
        <v>145</v>
      </c>
      <c r="B91" s="144" t="s">
        <v>144</v>
      </c>
      <c r="C91" s="149" t="s">
        <v>79</v>
      </c>
      <c r="D91" s="149" t="s">
        <v>81</v>
      </c>
      <c r="E91" s="149" t="s">
        <v>80</v>
      </c>
      <c r="F91" s="135">
        <f t="shared" si="3"/>
        <v>50000</v>
      </c>
    </row>
    <row r="92" spans="1:6" ht="45" x14ac:dyDescent="0.25">
      <c r="A92" s="84" t="s">
        <v>276</v>
      </c>
      <c r="B92" s="136" t="s">
        <v>144</v>
      </c>
      <c r="C92" s="150" t="s">
        <v>79</v>
      </c>
      <c r="D92" s="150" t="s">
        <v>146</v>
      </c>
      <c r="E92" s="150" t="s">
        <v>82</v>
      </c>
      <c r="F92" s="138">
        <f t="shared" si="3"/>
        <v>50000</v>
      </c>
    </row>
    <row r="93" spans="1:6" ht="45" x14ac:dyDescent="0.25">
      <c r="A93" s="90" t="s">
        <v>277</v>
      </c>
      <c r="B93" s="136" t="s">
        <v>144</v>
      </c>
      <c r="C93" s="150" t="s">
        <v>79</v>
      </c>
      <c r="D93" s="150" t="s">
        <v>147</v>
      </c>
      <c r="E93" s="150" t="s">
        <v>82</v>
      </c>
      <c r="F93" s="138">
        <f t="shared" si="3"/>
        <v>50000</v>
      </c>
    </row>
    <row r="94" spans="1:6" ht="30" x14ac:dyDescent="0.25">
      <c r="A94" s="88" t="s">
        <v>148</v>
      </c>
      <c r="B94" s="136" t="s">
        <v>144</v>
      </c>
      <c r="C94" s="150" t="s">
        <v>79</v>
      </c>
      <c r="D94" s="150" t="s">
        <v>149</v>
      </c>
      <c r="E94" s="150" t="s">
        <v>82</v>
      </c>
      <c r="F94" s="138">
        <f t="shared" si="3"/>
        <v>50000</v>
      </c>
    </row>
    <row r="95" spans="1:6" ht="30" x14ac:dyDescent="0.25">
      <c r="A95" s="84" t="s">
        <v>204</v>
      </c>
      <c r="B95" s="136" t="s">
        <v>144</v>
      </c>
      <c r="C95" s="150" t="s">
        <v>79</v>
      </c>
      <c r="D95" s="150" t="s">
        <v>149</v>
      </c>
      <c r="E95" s="150" t="s">
        <v>99</v>
      </c>
      <c r="F95" s="138">
        <f t="shared" si="3"/>
        <v>50000</v>
      </c>
    </row>
    <row r="96" spans="1:6" ht="30" x14ac:dyDescent="0.25">
      <c r="A96" s="86" t="s">
        <v>100</v>
      </c>
      <c r="B96" s="136" t="s">
        <v>144</v>
      </c>
      <c r="C96" s="150" t="s">
        <v>79</v>
      </c>
      <c r="D96" s="150" t="s">
        <v>149</v>
      </c>
      <c r="E96" s="150" t="s">
        <v>101</v>
      </c>
      <c r="F96" s="138">
        <v>50000</v>
      </c>
    </row>
    <row r="97" spans="1:6" x14ac:dyDescent="0.25">
      <c r="A97" s="99" t="s">
        <v>150</v>
      </c>
      <c r="B97" s="100"/>
      <c r="C97" s="99"/>
      <c r="D97" s="99"/>
      <c r="E97" s="99"/>
      <c r="F97" s="91">
        <f>F11+F45+F53+F60+F81+F90</f>
        <v>12670280</v>
      </c>
    </row>
  </sheetData>
  <mergeCells count="4">
    <mergeCell ref="A6:F6"/>
    <mergeCell ref="A8:A9"/>
    <mergeCell ref="B8:E8"/>
    <mergeCell ref="F8:F9"/>
  </mergeCells>
  <pageMargins left="0.78740157480314965" right="0.39370078740157483" top="0.39370078740157483" bottom="0.39370078740157483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workbookViewId="0">
      <selection activeCell="A2" sqref="A2"/>
    </sheetView>
  </sheetViews>
  <sheetFormatPr defaultRowHeight="15" x14ac:dyDescent="0.25"/>
  <cols>
    <col min="1" max="1" width="47.140625" style="133" customWidth="1"/>
    <col min="2" max="3" width="3.7109375" style="133" customWidth="1"/>
    <col min="4" max="4" width="11.7109375" style="133" customWidth="1"/>
    <col min="5" max="5" width="4.7109375" style="133" customWidth="1"/>
    <col min="6" max="6" width="13.140625" style="133" customWidth="1"/>
    <col min="7" max="7" width="12.85546875" style="133" customWidth="1"/>
    <col min="8" max="16384" width="9.140625" style="133"/>
  </cols>
  <sheetData>
    <row r="1" spans="1:7" x14ac:dyDescent="0.25">
      <c r="G1" s="54" t="s">
        <v>212</v>
      </c>
    </row>
    <row r="2" spans="1:7" x14ac:dyDescent="0.25">
      <c r="G2" s="54" t="s">
        <v>166</v>
      </c>
    </row>
    <row r="3" spans="1:7" x14ac:dyDescent="0.25">
      <c r="G3" s="54" t="s">
        <v>168</v>
      </c>
    </row>
    <row r="4" spans="1:7" x14ac:dyDescent="0.25">
      <c r="G4" s="54" t="s">
        <v>287</v>
      </c>
    </row>
    <row r="6" spans="1:7" ht="77.25" customHeight="1" x14ac:dyDescent="0.25">
      <c r="A6" s="179" t="s">
        <v>240</v>
      </c>
      <c r="B6" s="179"/>
      <c r="C6" s="179"/>
      <c r="D6" s="179"/>
      <c r="E6" s="179"/>
      <c r="F6" s="179"/>
      <c r="G6" s="179"/>
    </row>
    <row r="8" spans="1:7" x14ac:dyDescent="0.25">
      <c r="A8" s="182" t="s">
        <v>78</v>
      </c>
      <c r="B8" s="184" t="s">
        <v>160</v>
      </c>
      <c r="C8" s="184"/>
      <c r="D8" s="184"/>
      <c r="E8" s="184"/>
      <c r="F8" s="185" t="s">
        <v>57</v>
      </c>
      <c r="G8" s="185"/>
    </row>
    <row r="9" spans="1:7" ht="75.75" customHeight="1" x14ac:dyDescent="0.25">
      <c r="A9" s="187"/>
      <c r="B9" s="78" t="s">
        <v>264</v>
      </c>
      <c r="C9" s="79" t="s">
        <v>265</v>
      </c>
      <c r="D9" s="29" t="s">
        <v>266</v>
      </c>
      <c r="E9" s="79" t="s">
        <v>267</v>
      </c>
      <c r="F9" s="14" t="s">
        <v>151</v>
      </c>
      <c r="G9" s="14" t="s">
        <v>257</v>
      </c>
    </row>
    <row r="10" spans="1:7" x14ac:dyDescent="0.25">
      <c r="A10" s="101">
        <v>1</v>
      </c>
      <c r="B10" s="102">
        <v>2</v>
      </c>
      <c r="C10" s="103">
        <v>3</v>
      </c>
      <c r="D10" s="103">
        <v>4</v>
      </c>
      <c r="E10" s="103">
        <v>5</v>
      </c>
      <c r="F10" s="104">
        <v>6</v>
      </c>
      <c r="G10" s="104">
        <v>7</v>
      </c>
    </row>
    <row r="11" spans="1:7" x14ac:dyDescent="0.25">
      <c r="A11" s="82" t="s">
        <v>203</v>
      </c>
      <c r="B11" s="100" t="s">
        <v>79</v>
      </c>
      <c r="C11" s="134" t="s">
        <v>80</v>
      </c>
      <c r="D11" s="134" t="s">
        <v>81</v>
      </c>
      <c r="E11" s="134" t="s">
        <v>82</v>
      </c>
      <c r="F11" s="157">
        <f>F12+F19+F30+F37</f>
        <v>6453260</v>
      </c>
      <c r="G11" s="157">
        <f>G12+G19+G30+G37</f>
        <v>6453260</v>
      </c>
    </row>
    <row r="12" spans="1:7" ht="42.75" x14ac:dyDescent="0.25">
      <c r="A12" s="83" t="s">
        <v>83</v>
      </c>
      <c r="B12" s="100" t="s">
        <v>79</v>
      </c>
      <c r="C12" s="134" t="s">
        <v>84</v>
      </c>
      <c r="D12" s="134" t="s">
        <v>81</v>
      </c>
      <c r="E12" s="134" t="s">
        <v>82</v>
      </c>
      <c r="F12" s="157">
        <f>F13</f>
        <v>1477470</v>
      </c>
      <c r="G12" s="157">
        <f>G13</f>
        <v>1477470</v>
      </c>
    </row>
    <row r="13" spans="1:7" ht="30" x14ac:dyDescent="0.25">
      <c r="A13" s="84" t="s">
        <v>85</v>
      </c>
      <c r="B13" s="136" t="s">
        <v>79</v>
      </c>
      <c r="C13" s="137" t="s">
        <v>84</v>
      </c>
      <c r="D13" s="137" t="s">
        <v>86</v>
      </c>
      <c r="E13" s="137" t="s">
        <v>82</v>
      </c>
      <c r="F13" s="158">
        <f>F15</f>
        <v>1477470</v>
      </c>
      <c r="G13" s="158">
        <f>G15</f>
        <v>1477470</v>
      </c>
    </row>
    <row r="14" spans="1:7" ht="30" x14ac:dyDescent="0.25">
      <c r="A14" s="84" t="s">
        <v>87</v>
      </c>
      <c r="B14" s="136" t="s">
        <v>79</v>
      </c>
      <c r="C14" s="137" t="s">
        <v>84</v>
      </c>
      <c r="D14" s="137" t="s">
        <v>88</v>
      </c>
      <c r="E14" s="137" t="s">
        <v>82</v>
      </c>
      <c r="F14" s="158">
        <f t="shared" ref="F14:G16" si="0">F15</f>
        <v>1477470</v>
      </c>
      <c r="G14" s="158">
        <f t="shared" si="0"/>
        <v>1477470</v>
      </c>
    </row>
    <row r="15" spans="1:7" x14ac:dyDescent="0.25">
      <c r="A15" s="84" t="s">
        <v>112</v>
      </c>
      <c r="B15" s="136" t="s">
        <v>79</v>
      </c>
      <c r="C15" s="137" t="s">
        <v>84</v>
      </c>
      <c r="D15" s="137" t="s">
        <v>158</v>
      </c>
      <c r="E15" s="137" t="s">
        <v>82</v>
      </c>
      <c r="F15" s="158">
        <f t="shared" si="0"/>
        <v>1477470</v>
      </c>
      <c r="G15" s="158">
        <f t="shared" si="0"/>
        <v>1477470</v>
      </c>
    </row>
    <row r="16" spans="1:7" x14ac:dyDescent="0.25">
      <c r="A16" s="84" t="s">
        <v>89</v>
      </c>
      <c r="B16" s="136" t="s">
        <v>79</v>
      </c>
      <c r="C16" s="137" t="s">
        <v>84</v>
      </c>
      <c r="D16" s="137" t="s">
        <v>90</v>
      </c>
      <c r="E16" s="137" t="s">
        <v>82</v>
      </c>
      <c r="F16" s="158">
        <f t="shared" si="0"/>
        <v>1477470</v>
      </c>
      <c r="G16" s="158">
        <f t="shared" si="0"/>
        <v>1477470</v>
      </c>
    </row>
    <row r="17" spans="1:7" ht="75" x14ac:dyDescent="0.25">
      <c r="A17" s="84" t="s">
        <v>118</v>
      </c>
      <c r="B17" s="136" t="s">
        <v>79</v>
      </c>
      <c r="C17" s="137" t="s">
        <v>84</v>
      </c>
      <c r="D17" s="137" t="s">
        <v>90</v>
      </c>
      <c r="E17" s="137" t="s">
        <v>92</v>
      </c>
      <c r="F17" s="158">
        <f>F18</f>
        <v>1477470</v>
      </c>
      <c r="G17" s="158">
        <f>G18</f>
        <v>1477470</v>
      </c>
    </row>
    <row r="18" spans="1:7" ht="30" x14ac:dyDescent="0.25">
      <c r="A18" s="84" t="s">
        <v>163</v>
      </c>
      <c r="B18" s="136" t="s">
        <v>79</v>
      </c>
      <c r="C18" s="137" t="s">
        <v>84</v>
      </c>
      <c r="D18" s="137" t="s">
        <v>90</v>
      </c>
      <c r="E18" s="137" t="s">
        <v>94</v>
      </c>
      <c r="F18" s="158">
        <v>1477470</v>
      </c>
      <c r="G18" s="158">
        <v>1477470</v>
      </c>
    </row>
    <row r="19" spans="1:7" ht="71.25" x14ac:dyDescent="0.25">
      <c r="A19" s="92" t="s">
        <v>95</v>
      </c>
      <c r="B19" s="100" t="s">
        <v>79</v>
      </c>
      <c r="C19" s="134" t="s">
        <v>96</v>
      </c>
      <c r="D19" s="134" t="s">
        <v>81</v>
      </c>
      <c r="E19" s="134" t="s">
        <v>82</v>
      </c>
      <c r="F19" s="157">
        <f t="shared" ref="F19:G22" si="1">F20</f>
        <v>2308530</v>
      </c>
      <c r="G19" s="157">
        <f t="shared" si="1"/>
        <v>2308530</v>
      </c>
    </row>
    <row r="20" spans="1:7" ht="30" x14ac:dyDescent="0.25">
      <c r="A20" s="84" t="s">
        <v>85</v>
      </c>
      <c r="B20" s="136" t="s">
        <v>79</v>
      </c>
      <c r="C20" s="137" t="s">
        <v>96</v>
      </c>
      <c r="D20" s="137" t="s">
        <v>86</v>
      </c>
      <c r="E20" s="137" t="s">
        <v>82</v>
      </c>
      <c r="F20" s="158">
        <f t="shared" si="1"/>
        <v>2308530</v>
      </c>
      <c r="G20" s="158">
        <f t="shared" si="1"/>
        <v>2308530</v>
      </c>
    </row>
    <row r="21" spans="1:7" ht="30" x14ac:dyDescent="0.25">
      <c r="A21" s="84" t="s">
        <v>87</v>
      </c>
      <c r="B21" s="136" t="s">
        <v>79</v>
      </c>
      <c r="C21" s="137" t="s">
        <v>96</v>
      </c>
      <c r="D21" s="137" t="s">
        <v>88</v>
      </c>
      <c r="E21" s="137" t="s">
        <v>82</v>
      </c>
      <c r="F21" s="158">
        <f t="shared" si="1"/>
        <v>2308530</v>
      </c>
      <c r="G21" s="158">
        <f t="shared" si="1"/>
        <v>2308530</v>
      </c>
    </row>
    <row r="22" spans="1:7" x14ac:dyDescent="0.25">
      <c r="A22" s="84" t="s">
        <v>112</v>
      </c>
      <c r="B22" s="136" t="s">
        <v>79</v>
      </c>
      <c r="C22" s="137" t="s">
        <v>96</v>
      </c>
      <c r="D22" s="137" t="s">
        <v>158</v>
      </c>
      <c r="E22" s="137" t="s">
        <v>82</v>
      </c>
      <c r="F22" s="158">
        <f t="shared" si="1"/>
        <v>2308530</v>
      </c>
      <c r="G22" s="158">
        <f t="shared" si="1"/>
        <v>2308530</v>
      </c>
    </row>
    <row r="23" spans="1:7" x14ac:dyDescent="0.25">
      <c r="A23" s="84" t="s">
        <v>97</v>
      </c>
      <c r="B23" s="136" t="s">
        <v>79</v>
      </c>
      <c r="C23" s="137" t="s">
        <v>96</v>
      </c>
      <c r="D23" s="137" t="s">
        <v>98</v>
      </c>
      <c r="E23" s="137" t="s">
        <v>82</v>
      </c>
      <c r="F23" s="158">
        <f>F24+F26+F28</f>
        <v>2308530</v>
      </c>
      <c r="G23" s="158">
        <f>G24+G26+G28</f>
        <v>2308530</v>
      </c>
    </row>
    <row r="24" spans="1:7" ht="75" x14ac:dyDescent="0.25">
      <c r="A24" s="84" t="s">
        <v>118</v>
      </c>
      <c r="B24" s="136" t="s">
        <v>79</v>
      </c>
      <c r="C24" s="137" t="s">
        <v>96</v>
      </c>
      <c r="D24" s="137" t="s">
        <v>98</v>
      </c>
      <c r="E24" s="137" t="s">
        <v>92</v>
      </c>
      <c r="F24" s="158">
        <f>F25</f>
        <v>2207520</v>
      </c>
      <c r="G24" s="158">
        <f>G25</f>
        <v>2207520</v>
      </c>
    </row>
    <row r="25" spans="1:7" ht="30" x14ac:dyDescent="0.25">
      <c r="A25" s="84" t="s">
        <v>163</v>
      </c>
      <c r="B25" s="136" t="s">
        <v>79</v>
      </c>
      <c r="C25" s="137" t="s">
        <v>96</v>
      </c>
      <c r="D25" s="137" t="s">
        <v>98</v>
      </c>
      <c r="E25" s="137" t="s">
        <v>94</v>
      </c>
      <c r="F25" s="158">
        <v>2207520</v>
      </c>
      <c r="G25" s="158">
        <v>2207520</v>
      </c>
    </row>
    <row r="26" spans="1:7" ht="30" x14ac:dyDescent="0.25">
      <c r="A26" s="84" t="s">
        <v>204</v>
      </c>
      <c r="B26" s="136" t="s">
        <v>79</v>
      </c>
      <c r="C26" s="137" t="s">
        <v>96</v>
      </c>
      <c r="D26" s="137" t="s">
        <v>98</v>
      </c>
      <c r="E26" s="137" t="s">
        <v>99</v>
      </c>
      <c r="F26" s="158">
        <f>F27</f>
        <v>86010</v>
      </c>
      <c r="G26" s="158">
        <f>G27</f>
        <v>86010</v>
      </c>
    </row>
    <row r="27" spans="1:7" ht="45" x14ac:dyDescent="0.25">
      <c r="A27" s="84" t="s">
        <v>100</v>
      </c>
      <c r="B27" s="136" t="s">
        <v>79</v>
      </c>
      <c r="C27" s="137" t="s">
        <v>96</v>
      </c>
      <c r="D27" s="137" t="s">
        <v>98</v>
      </c>
      <c r="E27" s="137" t="s">
        <v>101</v>
      </c>
      <c r="F27" s="158">
        <v>86010</v>
      </c>
      <c r="G27" s="158">
        <v>86010</v>
      </c>
    </row>
    <row r="28" spans="1:7" x14ac:dyDescent="0.25">
      <c r="A28" s="84" t="s">
        <v>102</v>
      </c>
      <c r="B28" s="136" t="s">
        <v>79</v>
      </c>
      <c r="C28" s="137" t="s">
        <v>96</v>
      </c>
      <c r="D28" s="137" t="s">
        <v>98</v>
      </c>
      <c r="E28" s="137" t="s">
        <v>103</v>
      </c>
      <c r="F28" s="158">
        <f>F29</f>
        <v>15000</v>
      </c>
      <c r="G28" s="158">
        <f>G29</f>
        <v>15000</v>
      </c>
    </row>
    <row r="29" spans="1:7" x14ac:dyDescent="0.25">
      <c r="A29" s="84" t="s">
        <v>104</v>
      </c>
      <c r="B29" s="136" t="s">
        <v>79</v>
      </c>
      <c r="C29" s="137" t="s">
        <v>96</v>
      </c>
      <c r="D29" s="137" t="s">
        <v>98</v>
      </c>
      <c r="E29" s="137" t="s">
        <v>105</v>
      </c>
      <c r="F29" s="158">
        <v>15000</v>
      </c>
      <c r="G29" s="158">
        <v>15000</v>
      </c>
    </row>
    <row r="30" spans="1:7" ht="57" x14ac:dyDescent="0.25">
      <c r="A30" s="93" t="s">
        <v>106</v>
      </c>
      <c r="B30" s="100" t="s">
        <v>79</v>
      </c>
      <c r="C30" s="134" t="s">
        <v>107</v>
      </c>
      <c r="D30" s="134" t="s">
        <v>81</v>
      </c>
      <c r="E30" s="134" t="s">
        <v>82</v>
      </c>
      <c r="F30" s="157">
        <f t="shared" ref="F30:G34" si="2">F31</f>
        <v>127000</v>
      </c>
      <c r="G30" s="157">
        <f t="shared" si="2"/>
        <v>127000</v>
      </c>
    </row>
    <row r="31" spans="1:7" ht="30" x14ac:dyDescent="0.25">
      <c r="A31" s="84" t="s">
        <v>85</v>
      </c>
      <c r="B31" s="136" t="s">
        <v>79</v>
      </c>
      <c r="C31" s="137" t="s">
        <v>107</v>
      </c>
      <c r="D31" s="137" t="s">
        <v>86</v>
      </c>
      <c r="E31" s="137" t="s">
        <v>82</v>
      </c>
      <c r="F31" s="158">
        <f t="shared" si="2"/>
        <v>127000</v>
      </c>
      <c r="G31" s="158">
        <f t="shared" si="2"/>
        <v>127000</v>
      </c>
    </row>
    <row r="32" spans="1:7" ht="30" x14ac:dyDescent="0.25">
      <c r="A32" s="84" t="s">
        <v>87</v>
      </c>
      <c r="B32" s="136" t="s">
        <v>79</v>
      </c>
      <c r="C32" s="137" t="s">
        <v>107</v>
      </c>
      <c r="D32" s="137" t="s">
        <v>88</v>
      </c>
      <c r="E32" s="137" t="s">
        <v>82</v>
      </c>
      <c r="F32" s="158">
        <f t="shared" si="2"/>
        <v>127000</v>
      </c>
      <c r="G32" s="158">
        <f t="shared" si="2"/>
        <v>127000</v>
      </c>
    </row>
    <row r="33" spans="1:7" x14ac:dyDescent="0.25">
      <c r="A33" s="84" t="s">
        <v>112</v>
      </c>
      <c r="B33" s="136" t="s">
        <v>79</v>
      </c>
      <c r="C33" s="137" t="s">
        <v>107</v>
      </c>
      <c r="D33" s="137" t="s">
        <v>158</v>
      </c>
      <c r="E33" s="137" t="s">
        <v>82</v>
      </c>
      <c r="F33" s="158">
        <f t="shared" si="2"/>
        <v>127000</v>
      </c>
      <c r="G33" s="158">
        <f t="shared" si="2"/>
        <v>127000</v>
      </c>
    </row>
    <row r="34" spans="1:7" ht="45" x14ac:dyDescent="0.25">
      <c r="A34" s="84" t="s">
        <v>268</v>
      </c>
      <c r="B34" s="136" t="s">
        <v>79</v>
      </c>
      <c r="C34" s="137" t="s">
        <v>107</v>
      </c>
      <c r="D34" s="137" t="s">
        <v>109</v>
      </c>
      <c r="E34" s="137" t="s">
        <v>82</v>
      </c>
      <c r="F34" s="158">
        <f t="shared" si="2"/>
        <v>127000</v>
      </c>
      <c r="G34" s="158">
        <f t="shared" si="2"/>
        <v>127000</v>
      </c>
    </row>
    <row r="35" spans="1:7" x14ac:dyDescent="0.25">
      <c r="A35" s="84" t="s">
        <v>108</v>
      </c>
      <c r="B35" s="136" t="s">
        <v>79</v>
      </c>
      <c r="C35" s="137" t="s">
        <v>107</v>
      </c>
      <c r="D35" s="137" t="s">
        <v>109</v>
      </c>
      <c r="E35" s="137" t="s">
        <v>110</v>
      </c>
      <c r="F35" s="158">
        <f t="shared" ref="F35:G35" si="3">F36</f>
        <v>127000</v>
      </c>
      <c r="G35" s="158">
        <f t="shared" si="3"/>
        <v>127000</v>
      </c>
    </row>
    <row r="36" spans="1:7" x14ac:dyDescent="0.25">
      <c r="A36" s="85" t="s">
        <v>75</v>
      </c>
      <c r="B36" s="139" t="s">
        <v>79</v>
      </c>
      <c r="C36" s="140" t="s">
        <v>107</v>
      </c>
      <c r="D36" s="140" t="s">
        <v>109</v>
      </c>
      <c r="E36" s="140" t="s">
        <v>111</v>
      </c>
      <c r="F36" s="159">
        <v>127000</v>
      </c>
      <c r="G36" s="159">
        <v>127000</v>
      </c>
    </row>
    <row r="37" spans="1:7" x14ac:dyDescent="0.25">
      <c r="A37" s="94" t="s">
        <v>113</v>
      </c>
      <c r="B37" s="100" t="s">
        <v>79</v>
      </c>
      <c r="C37" s="100" t="s">
        <v>114</v>
      </c>
      <c r="D37" s="100" t="s">
        <v>81</v>
      </c>
      <c r="E37" s="100" t="s">
        <v>82</v>
      </c>
      <c r="F37" s="160">
        <f>F40</f>
        <v>2540260</v>
      </c>
      <c r="G37" s="160">
        <f>G40</f>
        <v>2540260</v>
      </c>
    </row>
    <row r="38" spans="1:7" ht="105" customHeight="1" x14ac:dyDescent="0.25">
      <c r="A38" s="86" t="s">
        <v>241</v>
      </c>
      <c r="B38" s="136" t="s">
        <v>79</v>
      </c>
      <c r="C38" s="136" t="s">
        <v>114</v>
      </c>
      <c r="D38" s="136" t="s">
        <v>115</v>
      </c>
      <c r="E38" s="136" t="s">
        <v>82</v>
      </c>
      <c r="F38" s="161">
        <f>F39</f>
        <v>2540260</v>
      </c>
      <c r="G38" s="161">
        <f>G39</f>
        <v>2540260</v>
      </c>
    </row>
    <row r="39" spans="1:7" ht="120" customHeight="1" x14ac:dyDescent="0.25">
      <c r="A39" s="86" t="s">
        <v>242</v>
      </c>
      <c r="B39" s="136" t="s">
        <v>79</v>
      </c>
      <c r="C39" s="136" t="s">
        <v>114</v>
      </c>
      <c r="D39" s="136" t="s">
        <v>116</v>
      </c>
      <c r="E39" s="136" t="s">
        <v>82</v>
      </c>
      <c r="F39" s="161">
        <f>F40</f>
        <v>2540260</v>
      </c>
      <c r="G39" s="161">
        <f>G40</f>
        <v>2540260</v>
      </c>
    </row>
    <row r="40" spans="1:7" ht="90" x14ac:dyDescent="0.25">
      <c r="A40" s="87" t="s">
        <v>213</v>
      </c>
      <c r="B40" s="136" t="s">
        <v>79</v>
      </c>
      <c r="C40" s="136" t="s">
        <v>114</v>
      </c>
      <c r="D40" s="136" t="s">
        <v>117</v>
      </c>
      <c r="E40" s="136" t="s">
        <v>82</v>
      </c>
      <c r="F40" s="161">
        <f>F41+F43</f>
        <v>2540260</v>
      </c>
      <c r="G40" s="161">
        <f>G41+G43</f>
        <v>2540260</v>
      </c>
    </row>
    <row r="41" spans="1:7" ht="75" x14ac:dyDescent="0.25">
      <c r="A41" s="87" t="s">
        <v>118</v>
      </c>
      <c r="B41" s="136" t="s">
        <v>79</v>
      </c>
      <c r="C41" s="136" t="s">
        <v>114</v>
      </c>
      <c r="D41" s="136" t="s">
        <v>117</v>
      </c>
      <c r="E41" s="136" t="s">
        <v>92</v>
      </c>
      <c r="F41" s="161">
        <f>F42</f>
        <v>1790640</v>
      </c>
      <c r="G41" s="161">
        <f>G42</f>
        <v>1790640</v>
      </c>
    </row>
    <row r="42" spans="1:7" ht="30" x14ac:dyDescent="0.25">
      <c r="A42" s="66" t="s">
        <v>119</v>
      </c>
      <c r="B42" s="136" t="s">
        <v>79</v>
      </c>
      <c r="C42" s="136" t="s">
        <v>114</v>
      </c>
      <c r="D42" s="136" t="s">
        <v>117</v>
      </c>
      <c r="E42" s="136" t="s">
        <v>120</v>
      </c>
      <c r="F42" s="161">
        <v>1790640</v>
      </c>
      <c r="G42" s="161">
        <v>1790640</v>
      </c>
    </row>
    <row r="43" spans="1:7" ht="30" x14ac:dyDescent="0.25">
      <c r="A43" s="84" t="s">
        <v>204</v>
      </c>
      <c r="B43" s="136" t="s">
        <v>79</v>
      </c>
      <c r="C43" s="136" t="s">
        <v>114</v>
      </c>
      <c r="D43" s="136" t="s">
        <v>117</v>
      </c>
      <c r="E43" s="136" t="s">
        <v>99</v>
      </c>
      <c r="F43" s="161">
        <f>F44</f>
        <v>749620</v>
      </c>
      <c r="G43" s="161">
        <f>G44</f>
        <v>749620</v>
      </c>
    </row>
    <row r="44" spans="1:7" ht="45" x14ac:dyDescent="0.25">
      <c r="A44" s="84" t="s">
        <v>100</v>
      </c>
      <c r="B44" s="136" t="s">
        <v>79</v>
      </c>
      <c r="C44" s="136" t="s">
        <v>114</v>
      </c>
      <c r="D44" s="136" t="s">
        <v>117</v>
      </c>
      <c r="E44" s="136" t="s">
        <v>101</v>
      </c>
      <c r="F44" s="161">
        <v>749620</v>
      </c>
      <c r="G44" s="161">
        <v>749620</v>
      </c>
    </row>
    <row r="45" spans="1:7" x14ac:dyDescent="0.25">
      <c r="A45" s="92" t="s">
        <v>161</v>
      </c>
      <c r="B45" s="100" t="s">
        <v>84</v>
      </c>
      <c r="C45" s="134" t="s">
        <v>80</v>
      </c>
      <c r="D45" s="134" t="s">
        <v>81</v>
      </c>
      <c r="E45" s="134" t="s">
        <v>82</v>
      </c>
      <c r="F45" s="157">
        <f t="shared" ref="F45:G49" si="4">F46</f>
        <v>337045</v>
      </c>
      <c r="G45" s="157">
        <f t="shared" si="4"/>
        <v>350417</v>
      </c>
    </row>
    <row r="46" spans="1:7" ht="28.5" x14ac:dyDescent="0.25">
      <c r="A46" s="89" t="s">
        <v>121</v>
      </c>
      <c r="B46" s="144" t="s">
        <v>84</v>
      </c>
      <c r="C46" s="145" t="s">
        <v>122</v>
      </c>
      <c r="D46" s="145" t="s">
        <v>81</v>
      </c>
      <c r="E46" s="145" t="s">
        <v>82</v>
      </c>
      <c r="F46" s="158">
        <f t="shared" si="4"/>
        <v>337045</v>
      </c>
      <c r="G46" s="158">
        <f t="shared" si="4"/>
        <v>350417</v>
      </c>
    </row>
    <row r="47" spans="1:7" ht="30" x14ac:dyDescent="0.25">
      <c r="A47" s="87" t="s">
        <v>85</v>
      </c>
      <c r="B47" s="136" t="s">
        <v>84</v>
      </c>
      <c r="C47" s="137" t="s">
        <v>122</v>
      </c>
      <c r="D47" s="137" t="s">
        <v>86</v>
      </c>
      <c r="E47" s="137" t="s">
        <v>82</v>
      </c>
      <c r="F47" s="158">
        <f t="shared" si="4"/>
        <v>337045</v>
      </c>
      <c r="G47" s="158">
        <f t="shared" si="4"/>
        <v>350417</v>
      </c>
    </row>
    <row r="48" spans="1:7" ht="30" x14ac:dyDescent="0.25">
      <c r="A48" s="87" t="s">
        <v>87</v>
      </c>
      <c r="B48" s="136" t="s">
        <v>84</v>
      </c>
      <c r="C48" s="137" t="s">
        <v>122</v>
      </c>
      <c r="D48" s="137" t="s">
        <v>88</v>
      </c>
      <c r="E48" s="137" t="s">
        <v>82</v>
      </c>
      <c r="F48" s="158">
        <f t="shared" si="4"/>
        <v>337045</v>
      </c>
      <c r="G48" s="158">
        <f t="shared" si="4"/>
        <v>350417</v>
      </c>
    </row>
    <row r="49" spans="1:7" x14ac:dyDescent="0.25">
      <c r="A49" s="40" t="s">
        <v>112</v>
      </c>
      <c r="B49" s="146" t="s">
        <v>84</v>
      </c>
      <c r="C49" s="146" t="s">
        <v>122</v>
      </c>
      <c r="D49" s="147">
        <v>9999900000</v>
      </c>
      <c r="E49" s="137" t="s">
        <v>82</v>
      </c>
      <c r="F49" s="158">
        <f t="shared" si="4"/>
        <v>337045</v>
      </c>
      <c r="G49" s="158">
        <f t="shared" si="4"/>
        <v>350417</v>
      </c>
    </row>
    <row r="50" spans="1:7" ht="45" x14ac:dyDescent="0.25">
      <c r="A50" s="87" t="s">
        <v>123</v>
      </c>
      <c r="B50" s="136" t="s">
        <v>84</v>
      </c>
      <c r="C50" s="137" t="s">
        <v>122</v>
      </c>
      <c r="D50" s="137" t="s">
        <v>124</v>
      </c>
      <c r="E50" s="137" t="s">
        <v>82</v>
      </c>
      <c r="F50" s="158">
        <f>F52</f>
        <v>337045</v>
      </c>
      <c r="G50" s="158">
        <f>G52</f>
        <v>350417</v>
      </c>
    </row>
    <row r="51" spans="1:7" ht="75" x14ac:dyDescent="0.25">
      <c r="A51" s="84" t="s">
        <v>118</v>
      </c>
      <c r="B51" s="136" t="s">
        <v>84</v>
      </c>
      <c r="C51" s="137" t="s">
        <v>122</v>
      </c>
      <c r="D51" s="137" t="s">
        <v>124</v>
      </c>
      <c r="E51" s="137" t="s">
        <v>92</v>
      </c>
      <c r="F51" s="158">
        <f>F52</f>
        <v>337045</v>
      </c>
      <c r="G51" s="158">
        <f>G52</f>
        <v>350417</v>
      </c>
    </row>
    <row r="52" spans="1:7" ht="30" x14ac:dyDescent="0.25">
      <c r="A52" s="84" t="s">
        <v>163</v>
      </c>
      <c r="B52" s="136" t="s">
        <v>84</v>
      </c>
      <c r="C52" s="137" t="s">
        <v>122</v>
      </c>
      <c r="D52" s="137" t="s">
        <v>124</v>
      </c>
      <c r="E52" s="137" t="s">
        <v>94</v>
      </c>
      <c r="F52" s="158">
        <v>337045</v>
      </c>
      <c r="G52" s="158">
        <v>350417</v>
      </c>
    </row>
    <row r="53" spans="1:7" ht="42.75" x14ac:dyDescent="0.25">
      <c r="A53" s="92" t="s">
        <v>207</v>
      </c>
      <c r="B53" s="100" t="s">
        <v>122</v>
      </c>
      <c r="C53" s="134" t="s">
        <v>80</v>
      </c>
      <c r="D53" s="134" t="s">
        <v>81</v>
      </c>
      <c r="E53" s="134" t="s">
        <v>82</v>
      </c>
      <c r="F53" s="157">
        <f t="shared" ref="F53:G57" si="5">F54</f>
        <v>50000</v>
      </c>
      <c r="G53" s="157">
        <f t="shared" si="5"/>
        <v>50000</v>
      </c>
    </row>
    <row r="54" spans="1:7" ht="57" x14ac:dyDescent="0.25">
      <c r="A54" s="65" t="s">
        <v>269</v>
      </c>
      <c r="B54" s="144" t="s">
        <v>122</v>
      </c>
      <c r="C54" s="145" t="s">
        <v>125</v>
      </c>
      <c r="D54" s="145" t="s">
        <v>81</v>
      </c>
      <c r="E54" s="145" t="s">
        <v>82</v>
      </c>
      <c r="F54" s="158">
        <f t="shared" si="5"/>
        <v>50000</v>
      </c>
      <c r="G54" s="158">
        <f t="shared" si="5"/>
        <v>50000</v>
      </c>
    </row>
    <row r="55" spans="1:7" ht="60" customHeight="1" x14ac:dyDescent="0.25">
      <c r="A55" s="87" t="s">
        <v>274</v>
      </c>
      <c r="B55" s="136" t="s">
        <v>122</v>
      </c>
      <c r="C55" s="137" t="s">
        <v>125</v>
      </c>
      <c r="D55" s="137" t="s">
        <v>126</v>
      </c>
      <c r="E55" s="137" t="s">
        <v>82</v>
      </c>
      <c r="F55" s="158">
        <f t="shared" si="5"/>
        <v>50000</v>
      </c>
      <c r="G55" s="158">
        <f t="shared" si="5"/>
        <v>50000</v>
      </c>
    </row>
    <row r="56" spans="1:7" ht="90" x14ac:dyDescent="0.25">
      <c r="A56" s="87" t="s">
        <v>275</v>
      </c>
      <c r="B56" s="136" t="s">
        <v>122</v>
      </c>
      <c r="C56" s="137" t="s">
        <v>125</v>
      </c>
      <c r="D56" s="137" t="s">
        <v>154</v>
      </c>
      <c r="E56" s="137" t="s">
        <v>82</v>
      </c>
      <c r="F56" s="158">
        <f t="shared" si="5"/>
        <v>50000</v>
      </c>
      <c r="G56" s="158">
        <f t="shared" si="5"/>
        <v>50000</v>
      </c>
    </row>
    <row r="57" spans="1:7" ht="30" x14ac:dyDescent="0.25">
      <c r="A57" s="87" t="s">
        <v>127</v>
      </c>
      <c r="B57" s="136" t="s">
        <v>122</v>
      </c>
      <c r="C57" s="137" t="s">
        <v>125</v>
      </c>
      <c r="D57" s="137" t="s">
        <v>128</v>
      </c>
      <c r="E57" s="137" t="s">
        <v>82</v>
      </c>
      <c r="F57" s="158">
        <f t="shared" si="5"/>
        <v>50000</v>
      </c>
      <c r="G57" s="158">
        <f t="shared" si="5"/>
        <v>50000</v>
      </c>
    </row>
    <row r="58" spans="1:7" ht="30" x14ac:dyDescent="0.25">
      <c r="A58" s="84" t="s">
        <v>204</v>
      </c>
      <c r="B58" s="136" t="s">
        <v>122</v>
      </c>
      <c r="C58" s="137" t="s">
        <v>125</v>
      </c>
      <c r="D58" s="137" t="s">
        <v>128</v>
      </c>
      <c r="E58" s="137" t="s">
        <v>99</v>
      </c>
      <c r="F58" s="158">
        <f t="shared" ref="F58:G58" si="6">F59</f>
        <v>50000</v>
      </c>
      <c r="G58" s="158">
        <f t="shared" si="6"/>
        <v>50000</v>
      </c>
    </row>
    <row r="59" spans="1:7" ht="45" x14ac:dyDescent="0.25">
      <c r="A59" s="84" t="s">
        <v>100</v>
      </c>
      <c r="B59" s="136" t="s">
        <v>122</v>
      </c>
      <c r="C59" s="137" t="s">
        <v>125</v>
      </c>
      <c r="D59" s="137" t="s">
        <v>128</v>
      </c>
      <c r="E59" s="137" t="s">
        <v>101</v>
      </c>
      <c r="F59" s="158">
        <v>50000</v>
      </c>
      <c r="G59" s="158">
        <v>50000</v>
      </c>
    </row>
    <row r="60" spans="1:7" ht="28.5" x14ac:dyDescent="0.25">
      <c r="A60" s="92" t="s">
        <v>208</v>
      </c>
      <c r="B60" s="100" t="s">
        <v>129</v>
      </c>
      <c r="C60" s="134" t="s">
        <v>80</v>
      </c>
      <c r="D60" s="134" t="s">
        <v>81</v>
      </c>
      <c r="E60" s="100" t="s">
        <v>82</v>
      </c>
      <c r="F60" s="157">
        <f>F61</f>
        <v>3829912.89</v>
      </c>
      <c r="G60" s="157">
        <f>G61</f>
        <v>3587877.89</v>
      </c>
    </row>
    <row r="61" spans="1:7" x14ac:dyDescent="0.25">
      <c r="A61" s="92" t="s">
        <v>130</v>
      </c>
      <c r="B61" s="100" t="s">
        <v>129</v>
      </c>
      <c r="C61" s="134" t="s">
        <v>122</v>
      </c>
      <c r="D61" s="134" t="s">
        <v>81</v>
      </c>
      <c r="E61" s="134" t="s">
        <v>82</v>
      </c>
      <c r="F61" s="157">
        <f>F62+F67+$F$72</f>
        <v>3829912.89</v>
      </c>
      <c r="G61" s="157">
        <f>G62+G68+$G$72</f>
        <v>3587877.89</v>
      </c>
    </row>
    <row r="62" spans="1:7" ht="45" customHeight="1" x14ac:dyDescent="0.25">
      <c r="A62" s="89" t="s">
        <v>272</v>
      </c>
      <c r="B62" s="136" t="s">
        <v>129</v>
      </c>
      <c r="C62" s="137" t="s">
        <v>122</v>
      </c>
      <c r="D62" s="145" t="s">
        <v>134</v>
      </c>
      <c r="E62" s="137" t="s">
        <v>82</v>
      </c>
      <c r="F62" s="157">
        <f>F65</f>
        <v>96579.47</v>
      </c>
      <c r="G62" s="157">
        <f>G65</f>
        <v>129996.97</v>
      </c>
    </row>
    <row r="63" spans="1:7" ht="60" x14ac:dyDescent="0.25">
      <c r="A63" s="84" t="s">
        <v>273</v>
      </c>
      <c r="B63" s="136" t="s">
        <v>129</v>
      </c>
      <c r="C63" s="137" t="s">
        <v>122</v>
      </c>
      <c r="D63" s="137" t="s">
        <v>135</v>
      </c>
      <c r="E63" s="137" t="s">
        <v>82</v>
      </c>
      <c r="F63" s="158">
        <f t="shared" ref="F63:G65" si="7">F64</f>
        <v>96579.47</v>
      </c>
      <c r="G63" s="158">
        <f t="shared" si="7"/>
        <v>129996.97</v>
      </c>
    </row>
    <row r="64" spans="1:7" ht="30" x14ac:dyDescent="0.25">
      <c r="A64" s="84" t="s">
        <v>136</v>
      </c>
      <c r="B64" s="136" t="s">
        <v>129</v>
      </c>
      <c r="C64" s="137" t="s">
        <v>122</v>
      </c>
      <c r="D64" s="137" t="s">
        <v>137</v>
      </c>
      <c r="E64" s="137" t="s">
        <v>82</v>
      </c>
      <c r="F64" s="158">
        <f t="shared" si="7"/>
        <v>96579.47</v>
      </c>
      <c r="G64" s="158">
        <f t="shared" si="7"/>
        <v>129996.97</v>
      </c>
    </row>
    <row r="65" spans="1:7" ht="30" x14ac:dyDescent="0.25">
      <c r="A65" s="84" t="s">
        <v>204</v>
      </c>
      <c r="B65" s="136" t="s">
        <v>129</v>
      </c>
      <c r="C65" s="137" t="s">
        <v>122</v>
      </c>
      <c r="D65" s="137" t="s">
        <v>137</v>
      </c>
      <c r="E65" s="137" t="s">
        <v>99</v>
      </c>
      <c r="F65" s="158">
        <f t="shared" si="7"/>
        <v>96579.47</v>
      </c>
      <c r="G65" s="158">
        <f t="shared" si="7"/>
        <v>129996.97</v>
      </c>
    </row>
    <row r="66" spans="1:7" ht="45" x14ac:dyDescent="0.25">
      <c r="A66" s="84" t="s">
        <v>100</v>
      </c>
      <c r="B66" s="136" t="s">
        <v>129</v>
      </c>
      <c r="C66" s="137" t="s">
        <v>122</v>
      </c>
      <c r="D66" s="137" t="s">
        <v>137</v>
      </c>
      <c r="E66" s="137" t="s">
        <v>101</v>
      </c>
      <c r="F66" s="158">
        <v>96579.47</v>
      </c>
      <c r="G66" s="158">
        <v>129996.97</v>
      </c>
    </row>
    <row r="67" spans="1:7" ht="57" x14ac:dyDescent="0.25">
      <c r="A67" s="95" t="s">
        <v>270</v>
      </c>
      <c r="B67" s="136" t="s">
        <v>129</v>
      </c>
      <c r="C67" s="137" t="s">
        <v>122</v>
      </c>
      <c r="D67" s="145" t="s">
        <v>131</v>
      </c>
      <c r="E67" s="137" t="s">
        <v>82</v>
      </c>
      <c r="F67" s="157">
        <f>F70</f>
        <v>477646.16</v>
      </c>
      <c r="G67" s="157">
        <f>G70</f>
        <v>202193.66</v>
      </c>
    </row>
    <row r="68" spans="1:7" ht="60" x14ac:dyDescent="0.25">
      <c r="A68" s="87" t="s">
        <v>233</v>
      </c>
      <c r="B68" s="136" t="s">
        <v>129</v>
      </c>
      <c r="C68" s="137" t="s">
        <v>122</v>
      </c>
      <c r="D68" s="137" t="s">
        <v>132</v>
      </c>
      <c r="E68" s="137" t="s">
        <v>82</v>
      </c>
      <c r="F68" s="158">
        <f t="shared" ref="F68:G70" si="8">F69</f>
        <v>477646.16</v>
      </c>
      <c r="G68" s="158">
        <f t="shared" si="8"/>
        <v>202193.66</v>
      </c>
    </row>
    <row r="69" spans="1:7" ht="30" x14ac:dyDescent="0.25">
      <c r="A69" s="87" t="s">
        <v>209</v>
      </c>
      <c r="B69" s="136" t="s">
        <v>129</v>
      </c>
      <c r="C69" s="137" t="s">
        <v>122</v>
      </c>
      <c r="D69" s="137" t="s">
        <v>133</v>
      </c>
      <c r="E69" s="137" t="s">
        <v>82</v>
      </c>
      <c r="F69" s="158">
        <f t="shared" si="8"/>
        <v>477646.16</v>
      </c>
      <c r="G69" s="158">
        <f t="shared" si="8"/>
        <v>202193.66</v>
      </c>
    </row>
    <row r="70" spans="1:7" ht="30" x14ac:dyDescent="0.25">
      <c r="A70" s="84" t="s">
        <v>204</v>
      </c>
      <c r="B70" s="136" t="s">
        <v>129</v>
      </c>
      <c r="C70" s="137" t="s">
        <v>122</v>
      </c>
      <c r="D70" s="137" t="s">
        <v>133</v>
      </c>
      <c r="E70" s="137" t="s">
        <v>99</v>
      </c>
      <c r="F70" s="158">
        <f t="shared" si="8"/>
        <v>477646.16</v>
      </c>
      <c r="G70" s="158">
        <f t="shared" si="8"/>
        <v>202193.66</v>
      </c>
    </row>
    <row r="71" spans="1:7" ht="45" x14ac:dyDescent="0.25">
      <c r="A71" s="84" t="s">
        <v>100</v>
      </c>
      <c r="B71" s="136" t="s">
        <v>129</v>
      </c>
      <c r="C71" s="137" t="s">
        <v>122</v>
      </c>
      <c r="D71" s="137" t="s">
        <v>133</v>
      </c>
      <c r="E71" s="137" t="s">
        <v>101</v>
      </c>
      <c r="F71" s="158">
        <v>477646.16</v>
      </c>
      <c r="G71" s="158">
        <v>202193.66</v>
      </c>
    </row>
    <row r="72" spans="1:7" ht="71.25" x14ac:dyDescent="0.25">
      <c r="A72" s="89" t="s">
        <v>280</v>
      </c>
      <c r="B72" s="144" t="s">
        <v>129</v>
      </c>
      <c r="C72" s="145" t="s">
        <v>122</v>
      </c>
      <c r="D72" s="145" t="s">
        <v>234</v>
      </c>
      <c r="E72" s="145" t="s">
        <v>82</v>
      </c>
      <c r="F72" s="157">
        <f>F73</f>
        <v>3255687.2600000002</v>
      </c>
      <c r="G72" s="157">
        <f>G73</f>
        <v>3255687.2600000002</v>
      </c>
    </row>
    <row r="73" spans="1:7" ht="75" x14ac:dyDescent="0.25">
      <c r="A73" s="84" t="s">
        <v>281</v>
      </c>
      <c r="B73" s="136" t="s">
        <v>129</v>
      </c>
      <c r="C73" s="137" t="s">
        <v>122</v>
      </c>
      <c r="D73" s="137" t="s">
        <v>238</v>
      </c>
      <c r="E73" s="137" t="s">
        <v>82</v>
      </c>
      <c r="F73" s="158">
        <f>F74</f>
        <v>3255687.2600000002</v>
      </c>
      <c r="G73" s="158">
        <f>G74</f>
        <v>3255687.2600000002</v>
      </c>
    </row>
    <row r="74" spans="1:7" ht="90" x14ac:dyDescent="0.25">
      <c r="A74" s="84" t="s">
        <v>284</v>
      </c>
      <c r="B74" s="136" t="s">
        <v>129</v>
      </c>
      <c r="C74" s="137" t="s">
        <v>122</v>
      </c>
      <c r="D74" s="137" t="s">
        <v>239</v>
      </c>
      <c r="E74" s="137" t="s">
        <v>82</v>
      </c>
      <c r="F74" s="158">
        <f>F75+F78</f>
        <v>3255687.2600000002</v>
      </c>
      <c r="G74" s="158">
        <f>G75+G78</f>
        <v>3255687.2600000002</v>
      </c>
    </row>
    <row r="75" spans="1:7" ht="60" x14ac:dyDescent="0.25">
      <c r="A75" s="84" t="s">
        <v>243</v>
      </c>
      <c r="B75" s="136" t="s">
        <v>129</v>
      </c>
      <c r="C75" s="137" t="s">
        <v>122</v>
      </c>
      <c r="D75" s="137" t="s">
        <v>236</v>
      </c>
      <c r="E75" s="137" t="s">
        <v>82</v>
      </c>
      <c r="F75" s="158">
        <v>3223130.39</v>
      </c>
      <c r="G75" s="158">
        <v>3223130.39</v>
      </c>
    </row>
    <row r="76" spans="1:7" ht="30" x14ac:dyDescent="0.25">
      <c r="A76" s="84" t="s">
        <v>204</v>
      </c>
      <c r="B76" s="136" t="s">
        <v>129</v>
      </c>
      <c r="C76" s="137" t="s">
        <v>122</v>
      </c>
      <c r="D76" s="137" t="s">
        <v>236</v>
      </c>
      <c r="E76" s="137" t="s">
        <v>99</v>
      </c>
      <c r="F76" s="158">
        <v>3223130.39</v>
      </c>
      <c r="G76" s="158">
        <v>3223130.39</v>
      </c>
    </row>
    <row r="77" spans="1:7" ht="45" x14ac:dyDescent="0.25">
      <c r="A77" s="84" t="s">
        <v>100</v>
      </c>
      <c r="B77" s="136" t="s">
        <v>129</v>
      </c>
      <c r="C77" s="137" t="s">
        <v>122</v>
      </c>
      <c r="D77" s="137" t="s">
        <v>236</v>
      </c>
      <c r="E77" s="137" t="s">
        <v>101</v>
      </c>
      <c r="F77" s="158">
        <v>3223130.39</v>
      </c>
      <c r="G77" s="158">
        <v>3223130.39</v>
      </c>
    </row>
    <row r="78" spans="1:7" ht="120" x14ac:dyDescent="0.25">
      <c r="A78" s="155" t="s">
        <v>283</v>
      </c>
      <c r="B78" s="136" t="s">
        <v>129</v>
      </c>
      <c r="C78" s="137" t="s">
        <v>122</v>
      </c>
      <c r="D78" s="137" t="s">
        <v>237</v>
      </c>
      <c r="E78" s="137" t="s">
        <v>82</v>
      </c>
      <c r="F78" s="158">
        <f>F79</f>
        <v>32556.87</v>
      </c>
      <c r="G78" s="158">
        <f>G79</f>
        <v>32556.87</v>
      </c>
    </row>
    <row r="79" spans="1:7" ht="30" x14ac:dyDescent="0.25">
      <c r="A79" s="84" t="s">
        <v>204</v>
      </c>
      <c r="B79" s="156" t="s">
        <v>129</v>
      </c>
      <c r="C79" s="137" t="s">
        <v>122</v>
      </c>
      <c r="D79" s="137" t="s">
        <v>237</v>
      </c>
      <c r="E79" s="137" t="s">
        <v>99</v>
      </c>
      <c r="F79" s="158">
        <f>F80</f>
        <v>32556.87</v>
      </c>
      <c r="G79" s="158">
        <f>G80</f>
        <v>32556.87</v>
      </c>
    </row>
    <row r="80" spans="1:7" ht="45" x14ac:dyDescent="0.25">
      <c r="A80" s="84" t="s">
        <v>100</v>
      </c>
      <c r="B80" s="136" t="s">
        <v>129</v>
      </c>
      <c r="C80" s="137" t="s">
        <v>122</v>
      </c>
      <c r="D80" s="137" t="s">
        <v>237</v>
      </c>
      <c r="E80" s="137" t="s">
        <v>101</v>
      </c>
      <c r="F80" s="158">
        <v>32556.87</v>
      </c>
      <c r="G80" s="158">
        <v>32556.87</v>
      </c>
    </row>
    <row r="81" spans="1:7" x14ac:dyDescent="0.25">
      <c r="A81" s="96" t="s">
        <v>210</v>
      </c>
      <c r="B81" s="100" t="s">
        <v>138</v>
      </c>
      <c r="C81" s="148" t="s">
        <v>80</v>
      </c>
      <c r="D81" s="148" t="s">
        <v>81</v>
      </c>
      <c r="E81" s="148" t="s">
        <v>82</v>
      </c>
      <c r="F81" s="157">
        <f>F82</f>
        <v>1937940</v>
      </c>
      <c r="G81" s="157">
        <f>G82</f>
        <v>1937940</v>
      </c>
    </row>
    <row r="82" spans="1:7" x14ac:dyDescent="0.25">
      <c r="A82" s="97" t="s">
        <v>139</v>
      </c>
      <c r="B82" s="144" t="s">
        <v>138</v>
      </c>
      <c r="C82" s="149" t="s">
        <v>79</v>
      </c>
      <c r="D82" s="149" t="s">
        <v>81</v>
      </c>
      <c r="E82" s="149" t="s">
        <v>82</v>
      </c>
      <c r="F82" s="157">
        <f>F83</f>
        <v>1937940</v>
      </c>
      <c r="G82" s="157">
        <f>G83</f>
        <v>1937940</v>
      </c>
    </row>
    <row r="83" spans="1:7" ht="45" x14ac:dyDescent="0.25">
      <c r="A83" s="87" t="s">
        <v>250</v>
      </c>
      <c r="B83" s="136" t="s">
        <v>138</v>
      </c>
      <c r="C83" s="150" t="s">
        <v>79</v>
      </c>
      <c r="D83" s="150" t="s">
        <v>140</v>
      </c>
      <c r="E83" s="150" t="s">
        <v>82</v>
      </c>
      <c r="F83" s="158">
        <f>F86+F88</f>
        <v>1937940</v>
      </c>
      <c r="G83" s="158">
        <f>G86+G88</f>
        <v>1937940</v>
      </c>
    </row>
    <row r="84" spans="1:7" ht="45" x14ac:dyDescent="0.25">
      <c r="A84" s="87" t="s">
        <v>251</v>
      </c>
      <c r="B84" s="136" t="s">
        <v>138</v>
      </c>
      <c r="C84" s="150" t="s">
        <v>79</v>
      </c>
      <c r="D84" s="150" t="s">
        <v>141</v>
      </c>
      <c r="E84" s="150" t="s">
        <v>82</v>
      </c>
      <c r="F84" s="158">
        <f>F85</f>
        <v>1937940</v>
      </c>
      <c r="G84" s="158">
        <f>G85</f>
        <v>1937940</v>
      </c>
    </row>
    <row r="85" spans="1:7" ht="30" x14ac:dyDescent="0.25">
      <c r="A85" s="87" t="s">
        <v>142</v>
      </c>
      <c r="B85" s="136" t="s">
        <v>138</v>
      </c>
      <c r="C85" s="150" t="s">
        <v>79</v>
      </c>
      <c r="D85" s="150" t="s">
        <v>143</v>
      </c>
      <c r="E85" s="150" t="s">
        <v>82</v>
      </c>
      <c r="F85" s="158">
        <f>F86+F88</f>
        <v>1937940</v>
      </c>
      <c r="G85" s="158">
        <f>G86+G88</f>
        <v>1937940</v>
      </c>
    </row>
    <row r="86" spans="1:7" ht="75" x14ac:dyDescent="0.25">
      <c r="A86" s="98" t="s">
        <v>118</v>
      </c>
      <c r="B86" s="151" t="s">
        <v>138</v>
      </c>
      <c r="C86" s="150" t="s">
        <v>79</v>
      </c>
      <c r="D86" s="150" t="s">
        <v>143</v>
      </c>
      <c r="E86" s="150" t="s">
        <v>92</v>
      </c>
      <c r="F86" s="158">
        <f>F87</f>
        <v>1737940</v>
      </c>
      <c r="G86" s="158">
        <f>G87</f>
        <v>1737940</v>
      </c>
    </row>
    <row r="87" spans="1:7" ht="30" x14ac:dyDescent="0.25">
      <c r="A87" s="98" t="s">
        <v>119</v>
      </c>
      <c r="B87" s="151" t="s">
        <v>138</v>
      </c>
      <c r="C87" s="150" t="s">
        <v>79</v>
      </c>
      <c r="D87" s="150" t="s">
        <v>143</v>
      </c>
      <c r="E87" s="150" t="s">
        <v>120</v>
      </c>
      <c r="F87" s="158">
        <v>1737940</v>
      </c>
      <c r="G87" s="158">
        <v>1737940</v>
      </c>
    </row>
    <row r="88" spans="1:7" ht="30" x14ac:dyDescent="0.25">
      <c r="A88" s="84" t="s">
        <v>204</v>
      </c>
      <c r="B88" s="136" t="s">
        <v>138</v>
      </c>
      <c r="C88" s="150" t="s">
        <v>79</v>
      </c>
      <c r="D88" s="150" t="s">
        <v>143</v>
      </c>
      <c r="E88" s="150" t="s">
        <v>99</v>
      </c>
      <c r="F88" s="158">
        <f>F89</f>
        <v>200000</v>
      </c>
      <c r="G88" s="158">
        <f>G89</f>
        <v>200000</v>
      </c>
    </row>
    <row r="89" spans="1:7" ht="45" x14ac:dyDescent="0.25">
      <c r="A89" s="84" t="s">
        <v>100</v>
      </c>
      <c r="B89" s="136" t="s">
        <v>138</v>
      </c>
      <c r="C89" s="150" t="s">
        <v>79</v>
      </c>
      <c r="D89" s="150" t="s">
        <v>143</v>
      </c>
      <c r="E89" s="150" t="s">
        <v>101</v>
      </c>
      <c r="F89" s="158">
        <v>200000</v>
      </c>
      <c r="G89" s="158">
        <v>200000</v>
      </c>
    </row>
    <row r="90" spans="1:7" x14ac:dyDescent="0.25">
      <c r="A90" s="89" t="s">
        <v>211</v>
      </c>
      <c r="B90" s="144" t="s">
        <v>144</v>
      </c>
      <c r="C90" s="149" t="s">
        <v>80</v>
      </c>
      <c r="D90" s="149" t="s">
        <v>81</v>
      </c>
      <c r="E90" s="149" t="s">
        <v>80</v>
      </c>
      <c r="F90" s="157">
        <f t="shared" ref="F90:G95" si="9">F91</f>
        <v>50000</v>
      </c>
      <c r="G90" s="157">
        <f t="shared" si="9"/>
        <v>50000</v>
      </c>
    </row>
    <row r="91" spans="1:7" x14ac:dyDescent="0.25">
      <c r="A91" s="89" t="s">
        <v>145</v>
      </c>
      <c r="B91" s="144" t="s">
        <v>144</v>
      </c>
      <c r="C91" s="149" t="s">
        <v>79</v>
      </c>
      <c r="D91" s="149" t="s">
        <v>81</v>
      </c>
      <c r="E91" s="149" t="s">
        <v>80</v>
      </c>
      <c r="F91" s="158">
        <f t="shared" si="9"/>
        <v>50000</v>
      </c>
      <c r="G91" s="158">
        <f t="shared" si="9"/>
        <v>50000</v>
      </c>
    </row>
    <row r="92" spans="1:7" ht="45" x14ac:dyDescent="0.25">
      <c r="A92" s="84" t="s">
        <v>245</v>
      </c>
      <c r="B92" s="136" t="s">
        <v>144</v>
      </c>
      <c r="C92" s="150" t="s">
        <v>79</v>
      </c>
      <c r="D92" s="150" t="s">
        <v>146</v>
      </c>
      <c r="E92" s="150" t="s">
        <v>82</v>
      </c>
      <c r="F92" s="158">
        <f t="shared" si="9"/>
        <v>50000</v>
      </c>
      <c r="G92" s="158">
        <f t="shared" si="9"/>
        <v>50000</v>
      </c>
    </row>
    <row r="93" spans="1:7" ht="45" customHeight="1" x14ac:dyDescent="0.25">
      <c r="A93" s="90" t="s">
        <v>246</v>
      </c>
      <c r="B93" s="136" t="s">
        <v>144</v>
      </c>
      <c r="C93" s="150" t="s">
        <v>79</v>
      </c>
      <c r="D93" s="150" t="s">
        <v>147</v>
      </c>
      <c r="E93" s="150" t="s">
        <v>82</v>
      </c>
      <c r="F93" s="158">
        <f t="shared" si="9"/>
        <v>50000</v>
      </c>
      <c r="G93" s="158">
        <f t="shared" si="9"/>
        <v>50000</v>
      </c>
    </row>
    <row r="94" spans="1:7" ht="30" x14ac:dyDescent="0.25">
      <c r="A94" s="88" t="s">
        <v>148</v>
      </c>
      <c r="B94" s="136" t="s">
        <v>144</v>
      </c>
      <c r="C94" s="150" t="s">
        <v>79</v>
      </c>
      <c r="D94" s="150" t="s">
        <v>149</v>
      </c>
      <c r="E94" s="150" t="s">
        <v>82</v>
      </c>
      <c r="F94" s="158">
        <f t="shared" si="9"/>
        <v>50000</v>
      </c>
      <c r="G94" s="158">
        <f t="shared" si="9"/>
        <v>50000</v>
      </c>
    </row>
    <row r="95" spans="1:7" ht="30" x14ac:dyDescent="0.25">
      <c r="A95" s="84" t="s">
        <v>204</v>
      </c>
      <c r="B95" s="136" t="s">
        <v>144</v>
      </c>
      <c r="C95" s="150" t="s">
        <v>79</v>
      </c>
      <c r="D95" s="150" t="s">
        <v>149</v>
      </c>
      <c r="E95" s="150" t="s">
        <v>99</v>
      </c>
      <c r="F95" s="158">
        <f t="shared" si="9"/>
        <v>50000</v>
      </c>
      <c r="G95" s="158">
        <f t="shared" si="9"/>
        <v>50000</v>
      </c>
    </row>
    <row r="96" spans="1:7" ht="45" x14ac:dyDescent="0.25">
      <c r="A96" s="86" t="s">
        <v>100</v>
      </c>
      <c r="B96" s="136" t="s">
        <v>144</v>
      </c>
      <c r="C96" s="150" t="s">
        <v>79</v>
      </c>
      <c r="D96" s="150" t="s">
        <v>149</v>
      </c>
      <c r="E96" s="150" t="s">
        <v>101</v>
      </c>
      <c r="F96" s="158">
        <v>50000</v>
      </c>
      <c r="G96" s="158">
        <v>50000</v>
      </c>
    </row>
    <row r="97" spans="1:7" x14ac:dyDescent="0.25">
      <c r="A97" s="25" t="s">
        <v>150</v>
      </c>
      <c r="B97" s="26"/>
      <c r="C97" s="25"/>
      <c r="D97" s="25"/>
      <c r="E97" s="25"/>
      <c r="F97" s="162">
        <f>F11+F45+F53+F81+F60+F90</f>
        <v>12658157.890000001</v>
      </c>
      <c r="G97" s="162">
        <f>G11+G45+G53+G81+G60+G90</f>
        <v>12429494.890000001</v>
      </c>
    </row>
  </sheetData>
  <mergeCells count="4">
    <mergeCell ref="A6:G6"/>
    <mergeCell ref="A8:A9"/>
    <mergeCell ref="F8:G8"/>
    <mergeCell ref="B8:E8"/>
  </mergeCells>
  <pageMargins left="0.59055118110236227" right="0.39370078740157483" top="0.39370078740157483" bottom="0.39370078740157483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topLeftCell="A85" workbookViewId="0">
      <selection activeCell="G4" sqref="G4"/>
    </sheetView>
  </sheetViews>
  <sheetFormatPr defaultRowHeight="15" x14ac:dyDescent="0.25"/>
  <cols>
    <col min="1" max="1" width="55.140625" style="133" customWidth="1"/>
    <col min="2" max="2" width="4.7109375" style="133" customWidth="1"/>
    <col min="3" max="4" width="3.7109375" style="133" customWidth="1"/>
    <col min="5" max="5" width="11.7109375" style="133" customWidth="1"/>
    <col min="6" max="6" width="4.7109375" style="133" customWidth="1"/>
    <col min="7" max="7" width="13.7109375" style="133" customWidth="1"/>
    <col min="8" max="16384" width="9.140625" style="133"/>
  </cols>
  <sheetData>
    <row r="1" spans="1:7" x14ac:dyDescent="0.25">
      <c r="G1" s="54" t="s">
        <v>216</v>
      </c>
    </row>
    <row r="2" spans="1:7" x14ac:dyDescent="0.25">
      <c r="G2" s="54" t="s">
        <v>166</v>
      </c>
    </row>
    <row r="3" spans="1:7" x14ac:dyDescent="0.25">
      <c r="G3" s="54" t="s">
        <v>168</v>
      </c>
    </row>
    <row r="4" spans="1:7" x14ac:dyDescent="0.25">
      <c r="G4" s="54" t="s">
        <v>287</v>
      </c>
    </row>
    <row r="5" spans="1:7" ht="11.25" customHeight="1" x14ac:dyDescent="0.25"/>
    <row r="6" spans="1:7" ht="51.75" customHeight="1" x14ac:dyDescent="0.25">
      <c r="A6" s="179" t="s">
        <v>244</v>
      </c>
      <c r="B6" s="179"/>
      <c r="C6" s="179"/>
      <c r="D6" s="179"/>
      <c r="E6" s="179"/>
      <c r="F6" s="179"/>
      <c r="G6" s="179"/>
    </row>
    <row r="8" spans="1:7" x14ac:dyDescent="0.25">
      <c r="A8" s="182" t="s">
        <v>78</v>
      </c>
      <c r="B8" s="184" t="s">
        <v>160</v>
      </c>
      <c r="C8" s="184"/>
      <c r="D8" s="184"/>
      <c r="E8" s="184"/>
      <c r="F8" s="184"/>
      <c r="G8" s="185" t="s">
        <v>57</v>
      </c>
    </row>
    <row r="9" spans="1:7" ht="63" customHeight="1" x14ac:dyDescent="0.25">
      <c r="A9" s="186"/>
      <c r="B9" s="78" t="s">
        <v>278</v>
      </c>
      <c r="C9" s="78" t="s">
        <v>264</v>
      </c>
      <c r="D9" s="79" t="s">
        <v>265</v>
      </c>
      <c r="E9" s="29" t="s">
        <v>266</v>
      </c>
      <c r="F9" s="79" t="s">
        <v>267</v>
      </c>
      <c r="G9" s="186"/>
    </row>
    <row r="10" spans="1:7" s="120" customFormat="1" ht="12" x14ac:dyDescent="0.2">
      <c r="A10" s="101">
        <v>1</v>
      </c>
      <c r="B10" s="101">
        <v>2</v>
      </c>
      <c r="C10" s="101">
        <v>3</v>
      </c>
      <c r="D10" s="101">
        <v>4</v>
      </c>
      <c r="E10" s="101">
        <v>5</v>
      </c>
      <c r="F10" s="101">
        <v>6</v>
      </c>
      <c r="G10" s="101">
        <v>7</v>
      </c>
    </row>
    <row r="11" spans="1:7" ht="28.5" x14ac:dyDescent="0.25">
      <c r="A11" s="106" t="s">
        <v>152</v>
      </c>
      <c r="B11" s="165" t="s">
        <v>153</v>
      </c>
      <c r="C11" s="165" t="s">
        <v>80</v>
      </c>
      <c r="D11" s="148" t="s">
        <v>80</v>
      </c>
      <c r="E11" s="148" t="s">
        <v>81</v>
      </c>
      <c r="F11" s="148" t="s">
        <v>82</v>
      </c>
      <c r="G11" s="135">
        <f>G12+G38+G46+G53+G74</f>
        <v>8192080</v>
      </c>
    </row>
    <row r="12" spans="1:7" x14ac:dyDescent="0.25">
      <c r="A12" s="107" t="s">
        <v>203</v>
      </c>
      <c r="B12" s="100" t="s">
        <v>153</v>
      </c>
      <c r="C12" s="100" t="s">
        <v>79</v>
      </c>
      <c r="D12" s="134" t="s">
        <v>80</v>
      </c>
      <c r="E12" s="134" t="s">
        <v>81</v>
      </c>
      <c r="F12" s="134" t="s">
        <v>82</v>
      </c>
      <c r="G12" s="157">
        <f>G13+G20+G31</f>
        <v>3913000</v>
      </c>
    </row>
    <row r="13" spans="1:7" ht="25.5" x14ac:dyDescent="0.25">
      <c r="A13" s="108" t="s">
        <v>83</v>
      </c>
      <c r="B13" s="100" t="s">
        <v>153</v>
      </c>
      <c r="C13" s="100" t="s">
        <v>79</v>
      </c>
      <c r="D13" s="134" t="s">
        <v>84</v>
      </c>
      <c r="E13" s="134" t="s">
        <v>81</v>
      </c>
      <c r="F13" s="134" t="s">
        <v>82</v>
      </c>
      <c r="G13" s="157">
        <f>G14</f>
        <v>1477470</v>
      </c>
    </row>
    <row r="14" spans="1:7" ht="25.5" x14ac:dyDescent="0.25">
      <c r="A14" s="15" t="s">
        <v>85</v>
      </c>
      <c r="B14" s="136" t="s">
        <v>153</v>
      </c>
      <c r="C14" s="136" t="s">
        <v>79</v>
      </c>
      <c r="D14" s="137" t="s">
        <v>84</v>
      </c>
      <c r="E14" s="137" t="s">
        <v>86</v>
      </c>
      <c r="F14" s="137" t="s">
        <v>82</v>
      </c>
      <c r="G14" s="167">
        <f t="shared" ref="G14:G18" si="0">G15</f>
        <v>1477470</v>
      </c>
    </row>
    <row r="15" spans="1:7" ht="25.5" x14ac:dyDescent="0.25">
      <c r="A15" s="15" t="s">
        <v>87</v>
      </c>
      <c r="B15" s="136" t="s">
        <v>153</v>
      </c>
      <c r="C15" s="136" t="s">
        <v>79</v>
      </c>
      <c r="D15" s="137" t="s">
        <v>84</v>
      </c>
      <c r="E15" s="137" t="s">
        <v>88</v>
      </c>
      <c r="F15" s="137" t="s">
        <v>82</v>
      </c>
      <c r="G15" s="167">
        <f t="shared" si="0"/>
        <v>1477470</v>
      </c>
    </row>
    <row r="16" spans="1:7" x14ac:dyDescent="0.25">
      <c r="A16" s="15" t="s">
        <v>112</v>
      </c>
      <c r="B16" s="136" t="s">
        <v>153</v>
      </c>
      <c r="C16" s="136" t="s">
        <v>79</v>
      </c>
      <c r="D16" s="137" t="s">
        <v>84</v>
      </c>
      <c r="E16" s="137" t="s">
        <v>158</v>
      </c>
      <c r="F16" s="137" t="s">
        <v>82</v>
      </c>
      <c r="G16" s="167">
        <f t="shared" si="0"/>
        <v>1477470</v>
      </c>
    </row>
    <row r="17" spans="1:7" x14ac:dyDescent="0.25">
      <c r="A17" s="15" t="s">
        <v>89</v>
      </c>
      <c r="B17" s="136" t="s">
        <v>153</v>
      </c>
      <c r="C17" s="136" t="s">
        <v>79</v>
      </c>
      <c r="D17" s="137" t="s">
        <v>84</v>
      </c>
      <c r="E17" s="137" t="s">
        <v>90</v>
      </c>
      <c r="F17" s="137" t="s">
        <v>82</v>
      </c>
      <c r="G17" s="167">
        <f t="shared" si="0"/>
        <v>1477470</v>
      </c>
    </row>
    <row r="18" spans="1:7" ht="51" x14ac:dyDescent="0.25">
      <c r="A18" s="15" t="s">
        <v>118</v>
      </c>
      <c r="B18" s="136" t="s">
        <v>153</v>
      </c>
      <c r="C18" s="136" t="s">
        <v>79</v>
      </c>
      <c r="D18" s="137" t="s">
        <v>84</v>
      </c>
      <c r="E18" s="137" t="s">
        <v>90</v>
      </c>
      <c r="F18" s="137" t="s">
        <v>92</v>
      </c>
      <c r="G18" s="167">
        <f t="shared" si="0"/>
        <v>1477470</v>
      </c>
    </row>
    <row r="19" spans="1:7" ht="25.5" x14ac:dyDescent="0.25">
      <c r="A19" s="15" t="s">
        <v>163</v>
      </c>
      <c r="B19" s="136" t="s">
        <v>153</v>
      </c>
      <c r="C19" s="136" t="s">
        <v>79</v>
      </c>
      <c r="D19" s="137" t="s">
        <v>84</v>
      </c>
      <c r="E19" s="137" t="s">
        <v>90</v>
      </c>
      <c r="F19" s="137" t="s">
        <v>94</v>
      </c>
      <c r="G19" s="167">
        <v>1477470</v>
      </c>
    </row>
    <row r="20" spans="1:7" ht="38.25" x14ac:dyDescent="0.25">
      <c r="A20" s="109" t="s">
        <v>95</v>
      </c>
      <c r="B20" s="100" t="s">
        <v>153</v>
      </c>
      <c r="C20" s="100" t="s">
        <v>79</v>
      </c>
      <c r="D20" s="134" t="s">
        <v>96</v>
      </c>
      <c r="E20" s="134" t="s">
        <v>81</v>
      </c>
      <c r="F20" s="134" t="s">
        <v>82</v>
      </c>
      <c r="G20" s="157">
        <f>G21</f>
        <v>2308530</v>
      </c>
    </row>
    <row r="21" spans="1:7" ht="25.5" x14ac:dyDescent="0.25">
      <c r="A21" s="15" t="s">
        <v>85</v>
      </c>
      <c r="B21" s="136" t="s">
        <v>153</v>
      </c>
      <c r="C21" s="136" t="s">
        <v>79</v>
      </c>
      <c r="D21" s="137" t="s">
        <v>96</v>
      </c>
      <c r="E21" s="137" t="s">
        <v>86</v>
      </c>
      <c r="F21" s="137" t="s">
        <v>82</v>
      </c>
      <c r="G21" s="167">
        <f>G22</f>
        <v>2308530</v>
      </c>
    </row>
    <row r="22" spans="1:7" ht="25.5" x14ac:dyDescent="0.25">
      <c r="A22" s="15" t="s">
        <v>87</v>
      </c>
      <c r="B22" s="136" t="s">
        <v>153</v>
      </c>
      <c r="C22" s="136" t="s">
        <v>79</v>
      </c>
      <c r="D22" s="137" t="s">
        <v>96</v>
      </c>
      <c r="E22" s="137" t="s">
        <v>88</v>
      </c>
      <c r="F22" s="137" t="s">
        <v>82</v>
      </c>
      <c r="G22" s="167">
        <f>G23</f>
        <v>2308530</v>
      </c>
    </row>
    <row r="23" spans="1:7" x14ac:dyDescent="0.25">
      <c r="A23" s="15" t="s">
        <v>112</v>
      </c>
      <c r="B23" s="136" t="s">
        <v>153</v>
      </c>
      <c r="C23" s="136" t="s">
        <v>79</v>
      </c>
      <c r="D23" s="137" t="s">
        <v>96</v>
      </c>
      <c r="E23" s="137" t="s">
        <v>158</v>
      </c>
      <c r="F23" s="137" t="s">
        <v>82</v>
      </c>
      <c r="G23" s="167">
        <f>G24</f>
        <v>2308530</v>
      </c>
    </row>
    <row r="24" spans="1:7" x14ac:dyDescent="0.25">
      <c r="A24" s="15" t="s">
        <v>97</v>
      </c>
      <c r="B24" s="136" t="s">
        <v>153</v>
      </c>
      <c r="C24" s="136" t="s">
        <v>79</v>
      </c>
      <c r="D24" s="137" t="s">
        <v>96</v>
      </c>
      <c r="E24" s="137" t="s">
        <v>98</v>
      </c>
      <c r="F24" s="137" t="s">
        <v>82</v>
      </c>
      <c r="G24" s="167">
        <f>G25+G27+G29</f>
        <v>2308530</v>
      </c>
    </row>
    <row r="25" spans="1:7" ht="51" x14ac:dyDescent="0.25">
      <c r="A25" s="15" t="s">
        <v>118</v>
      </c>
      <c r="B25" s="136" t="s">
        <v>153</v>
      </c>
      <c r="C25" s="136" t="s">
        <v>79</v>
      </c>
      <c r="D25" s="137" t="s">
        <v>96</v>
      </c>
      <c r="E25" s="137" t="s">
        <v>98</v>
      </c>
      <c r="F25" s="137" t="s">
        <v>92</v>
      </c>
      <c r="G25" s="167">
        <f>G26</f>
        <v>2207520</v>
      </c>
    </row>
    <row r="26" spans="1:7" ht="25.5" x14ac:dyDescent="0.25">
      <c r="A26" s="15" t="s">
        <v>163</v>
      </c>
      <c r="B26" s="136" t="s">
        <v>153</v>
      </c>
      <c r="C26" s="136" t="s">
        <v>79</v>
      </c>
      <c r="D26" s="137" t="s">
        <v>96</v>
      </c>
      <c r="E26" s="137" t="s">
        <v>98</v>
      </c>
      <c r="F26" s="137" t="s">
        <v>94</v>
      </c>
      <c r="G26" s="167">
        <v>2207520</v>
      </c>
    </row>
    <row r="27" spans="1:7" ht="25.5" x14ac:dyDescent="0.25">
      <c r="A27" s="15" t="s">
        <v>204</v>
      </c>
      <c r="B27" s="136" t="s">
        <v>153</v>
      </c>
      <c r="C27" s="136" t="s">
        <v>79</v>
      </c>
      <c r="D27" s="137" t="s">
        <v>96</v>
      </c>
      <c r="E27" s="137" t="s">
        <v>98</v>
      </c>
      <c r="F27" s="137" t="s">
        <v>99</v>
      </c>
      <c r="G27" s="167">
        <f>G28</f>
        <v>86010</v>
      </c>
    </row>
    <row r="28" spans="1:7" ht="25.5" x14ac:dyDescent="0.25">
      <c r="A28" s="15" t="s">
        <v>100</v>
      </c>
      <c r="B28" s="136" t="s">
        <v>153</v>
      </c>
      <c r="C28" s="136" t="s">
        <v>79</v>
      </c>
      <c r="D28" s="137" t="s">
        <v>96</v>
      </c>
      <c r="E28" s="137" t="s">
        <v>98</v>
      </c>
      <c r="F28" s="137" t="s">
        <v>101</v>
      </c>
      <c r="G28" s="167">
        <v>86010</v>
      </c>
    </row>
    <row r="29" spans="1:7" x14ac:dyDescent="0.25">
      <c r="A29" s="15" t="s">
        <v>102</v>
      </c>
      <c r="B29" s="136" t="s">
        <v>153</v>
      </c>
      <c r="C29" s="136" t="s">
        <v>79</v>
      </c>
      <c r="D29" s="137" t="s">
        <v>96</v>
      </c>
      <c r="E29" s="137" t="s">
        <v>98</v>
      </c>
      <c r="F29" s="137" t="s">
        <v>103</v>
      </c>
      <c r="G29" s="167">
        <f>G30</f>
        <v>15000</v>
      </c>
    </row>
    <row r="30" spans="1:7" x14ac:dyDescent="0.25">
      <c r="A30" s="15" t="s">
        <v>104</v>
      </c>
      <c r="B30" s="136" t="s">
        <v>153</v>
      </c>
      <c r="C30" s="136" t="s">
        <v>79</v>
      </c>
      <c r="D30" s="137" t="s">
        <v>96</v>
      </c>
      <c r="E30" s="137" t="s">
        <v>98</v>
      </c>
      <c r="F30" s="137" t="s">
        <v>105</v>
      </c>
      <c r="G30" s="167">
        <v>15000</v>
      </c>
    </row>
    <row r="31" spans="1:7" ht="30" customHeight="1" x14ac:dyDescent="0.25">
      <c r="A31" s="32" t="s">
        <v>106</v>
      </c>
      <c r="B31" s="100" t="s">
        <v>153</v>
      </c>
      <c r="C31" s="100" t="s">
        <v>79</v>
      </c>
      <c r="D31" s="134" t="s">
        <v>107</v>
      </c>
      <c r="E31" s="134" t="s">
        <v>81</v>
      </c>
      <c r="F31" s="134" t="s">
        <v>82</v>
      </c>
      <c r="G31" s="157">
        <f t="shared" ref="G31:G36" si="1">G32</f>
        <v>127000</v>
      </c>
    </row>
    <row r="32" spans="1:7" ht="25.5" x14ac:dyDescent="0.25">
      <c r="A32" s="15" t="s">
        <v>85</v>
      </c>
      <c r="B32" s="136" t="s">
        <v>153</v>
      </c>
      <c r="C32" s="136" t="s">
        <v>79</v>
      </c>
      <c r="D32" s="137" t="s">
        <v>107</v>
      </c>
      <c r="E32" s="137" t="s">
        <v>86</v>
      </c>
      <c r="F32" s="137" t="s">
        <v>82</v>
      </c>
      <c r="G32" s="167">
        <f t="shared" si="1"/>
        <v>127000</v>
      </c>
    </row>
    <row r="33" spans="1:7" ht="25.5" x14ac:dyDescent="0.25">
      <c r="A33" s="15" t="s">
        <v>87</v>
      </c>
      <c r="B33" s="136" t="s">
        <v>153</v>
      </c>
      <c r="C33" s="136" t="s">
        <v>79</v>
      </c>
      <c r="D33" s="137" t="s">
        <v>107</v>
      </c>
      <c r="E33" s="137" t="s">
        <v>88</v>
      </c>
      <c r="F33" s="137" t="s">
        <v>82</v>
      </c>
      <c r="G33" s="167">
        <f t="shared" si="1"/>
        <v>127000</v>
      </c>
    </row>
    <row r="34" spans="1:7" x14ac:dyDescent="0.25">
      <c r="A34" s="15" t="s">
        <v>112</v>
      </c>
      <c r="B34" s="136" t="s">
        <v>153</v>
      </c>
      <c r="C34" s="136" t="s">
        <v>79</v>
      </c>
      <c r="D34" s="137" t="s">
        <v>107</v>
      </c>
      <c r="E34" s="137" t="s">
        <v>158</v>
      </c>
      <c r="F34" s="137" t="s">
        <v>82</v>
      </c>
      <c r="G34" s="167">
        <f t="shared" si="1"/>
        <v>127000</v>
      </c>
    </row>
    <row r="35" spans="1:7" ht="25.5" x14ac:dyDescent="0.25">
      <c r="A35" s="15" t="s">
        <v>268</v>
      </c>
      <c r="B35" s="136" t="s">
        <v>153</v>
      </c>
      <c r="C35" s="136" t="s">
        <v>79</v>
      </c>
      <c r="D35" s="137" t="s">
        <v>107</v>
      </c>
      <c r="E35" s="137" t="s">
        <v>109</v>
      </c>
      <c r="F35" s="137" t="s">
        <v>82</v>
      </c>
      <c r="G35" s="167">
        <f t="shared" si="1"/>
        <v>127000</v>
      </c>
    </row>
    <row r="36" spans="1:7" x14ac:dyDescent="0.25">
      <c r="A36" s="15" t="s">
        <v>108</v>
      </c>
      <c r="B36" s="136" t="s">
        <v>153</v>
      </c>
      <c r="C36" s="136" t="s">
        <v>79</v>
      </c>
      <c r="D36" s="137" t="s">
        <v>107</v>
      </c>
      <c r="E36" s="137" t="s">
        <v>109</v>
      </c>
      <c r="F36" s="137" t="s">
        <v>110</v>
      </c>
      <c r="G36" s="167">
        <f t="shared" si="1"/>
        <v>127000</v>
      </c>
    </row>
    <row r="37" spans="1:7" x14ac:dyDescent="0.25">
      <c r="A37" s="110" t="s">
        <v>75</v>
      </c>
      <c r="B37" s="136" t="s">
        <v>153</v>
      </c>
      <c r="C37" s="136" t="s">
        <v>79</v>
      </c>
      <c r="D37" s="137" t="s">
        <v>107</v>
      </c>
      <c r="E37" s="137" t="s">
        <v>109</v>
      </c>
      <c r="F37" s="137" t="s">
        <v>111</v>
      </c>
      <c r="G37" s="167">
        <v>127000</v>
      </c>
    </row>
    <row r="38" spans="1:7" x14ac:dyDescent="0.25">
      <c r="A38" s="109" t="s">
        <v>161</v>
      </c>
      <c r="B38" s="100" t="s">
        <v>153</v>
      </c>
      <c r="C38" s="100" t="s">
        <v>84</v>
      </c>
      <c r="D38" s="134" t="s">
        <v>80</v>
      </c>
      <c r="E38" s="134" t="s">
        <v>81</v>
      </c>
      <c r="F38" s="134" t="s">
        <v>82</v>
      </c>
      <c r="G38" s="157">
        <f t="shared" ref="G38:G44" si="2">G39</f>
        <v>333580</v>
      </c>
    </row>
    <row r="39" spans="1:7" x14ac:dyDescent="0.25">
      <c r="A39" s="22" t="s">
        <v>121</v>
      </c>
      <c r="B39" s="144" t="s">
        <v>153</v>
      </c>
      <c r="C39" s="144" t="s">
        <v>84</v>
      </c>
      <c r="D39" s="145" t="s">
        <v>122</v>
      </c>
      <c r="E39" s="145" t="s">
        <v>81</v>
      </c>
      <c r="F39" s="145" t="s">
        <v>82</v>
      </c>
      <c r="G39" s="168">
        <f t="shared" si="2"/>
        <v>333580</v>
      </c>
    </row>
    <row r="40" spans="1:7" ht="25.5" x14ac:dyDescent="0.25">
      <c r="A40" s="19" t="s">
        <v>85</v>
      </c>
      <c r="B40" s="136" t="s">
        <v>153</v>
      </c>
      <c r="C40" s="136" t="s">
        <v>84</v>
      </c>
      <c r="D40" s="137" t="s">
        <v>122</v>
      </c>
      <c r="E40" s="137" t="s">
        <v>86</v>
      </c>
      <c r="F40" s="137" t="s">
        <v>82</v>
      </c>
      <c r="G40" s="167">
        <f t="shared" si="2"/>
        <v>333580</v>
      </c>
    </row>
    <row r="41" spans="1:7" ht="25.5" x14ac:dyDescent="0.25">
      <c r="A41" s="19" t="s">
        <v>87</v>
      </c>
      <c r="B41" s="136" t="s">
        <v>153</v>
      </c>
      <c r="C41" s="136" t="s">
        <v>84</v>
      </c>
      <c r="D41" s="137" t="s">
        <v>122</v>
      </c>
      <c r="E41" s="137" t="s">
        <v>88</v>
      </c>
      <c r="F41" s="137" t="s">
        <v>82</v>
      </c>
      <c r="G41" s="167">
        <f t="shared" si="2"/>
        <v>333580</v>
      </c>
    </row>
    <row r="42" spans="1:7" x14ac:dyDescent="0.25">
      <c r="A42" s="111" t="s">
        <v>112</v>
      </c>
      <c r="B42" s="136" t="s">
        <v>153</v>
      </c>
      <c r="C42" s="136" t="s">
        <v>84</v>
      </c>
      <c r="D42" s="137" t="s">
        <v>122</v>
      </c>
      <c r="E42" s="137" t="s">
        <v>158</v>
      </c>
      <c r="F42" s="137" t="s">
        <v>82</v>
      </c>
      <c r="G42" s="167">
        <f t="shared" si="2"/>
        <v>333580</v>
      </c>
    </row>
    <row r="43" spans="1:7" ht="25.5" x14ac:dyDescent="0.25">
      <c r="A43" s="19" t="s">
        <v>123</v>
      </c>
      <c r="B43" s="136" t="s">
        <v>153</v>
      </c>
      <c r="C43" s="136" t="s">
        <v>84</v>
      </c>
      <c r="D43" s="137" t="s">
        <v>122</v>
      </c>
      <c r="E43" s="137" t="s">
        <v>124</v>
      </c>
      <c r="F43" s="137" t="s">
        <v>82</v>
      </c>
      <c r="G43" s="167">
        <f t="shared" si="2"/>
        <v>333580</v>
      </c>
    </row>
    <row r="44" spans="1:7" ht="51" x14ac:dyDescent="0.25">
      <c r="A44" s="15" t="s">
        <v>118</v>
      </c>
      <c r="B44" s="136" t="s">
        <v>153</v>
      </c>
      <c r="C44" s="136" t="s">
        <v>84</v>
      </c>
      <c r="D44" s="137" t="s">
        <v>122</v>
      </c>
      <c r="E44" s="137" t="s">
        <v>124</v>
      </c>
      <c r="F44" s="137" t="s">
        <v>92</v>
      </c>
      <c r="G44" s="167">
        <f t="shared" si="2"/>
        <v>333580</v>
      </c>
    </row>
    <row r="45" spans="1:7" ht="25.5" x14ac:dyDescent="0.25">
      <c r="A45" s="15" t="s">
        <v>163</v>
      </c>
      <c r="B45" s="136" t="s">
        <v>153</v>
      </c>
      <c r="C45" s="136" t="s">
        <v>84</v>
      </c>
      <c r="D45" s="137" t="s">
        <v>122</v>
      </c>
      <c r="E45" s="137" t="s">
        <v>124</v>
      </c>
      <c r="F45" s="137" t="s">
        <v>94</v>
      </c>
      <c r="G45" s="167">
        <v>333580</v>
      </c>
    </row>
    <row r="46" spans="1:7" ht="25.5" x14ac:dyDescent="0.25">
      <c r="A46" s="109" t="s">
        <v>207</v>
      </c>
      <c r="B46" s="100" t="s">
        <v>153</v>
      </c>
      <c r="C46" s="100" t="s">
        <v>122</v>
      </c>
      <c r="D46" s="134" t="s">
        <v>80</v>
      </c>
      <c r="E46" s="134" t="s">
        <v>81</v>
      </c>
      <c r="F46" s="134" t="s">
        <v>82</v>
      </c>
      <c r="G46" s="157">
        <f>G47</f>
        <v>50000</v>
      </c>
    </row>
    <row r="47" spans="1:7" ht="25.5" x14ac:dyDescent="0.25">
      <c r="A47" s="114" t="s">
        <v>269</v>
      </c>
      <c r="B47" s="144" t="s">
        <v>153</v>
      </c>
      <c r="C47" s="144" t="s">
        <v>122</v>
      </c>
      <c r="D47" s="145" t="s">
        <v>125</v>
      </c>
      <c r="E47" s="145" t="s">
        <v>81</v>
      </c>
      <c r="F47" s="145" t="s">
        <v>82</v>
      </c>
      <c r="G47" s="168">
        <f>G51</f>
        <v>50000</v>
      </c>
    </row>
    <row r="48" spans="1:7" ht="38.25" x14ac:dyDescent="0.25">
      <c r="A48" s="19" t="s">
        <v>274</v>
      </c>
      <c r="B48" s="136" t="s">
        <v>153</v>
      </c>
      <c r="C48" s="136" t="s">
        <v>122</v>
      </c>
      <c r="D48" s="137" t="s">
        <v>125</v>
      </c>
      <c r="E48" s="137" t="s">
        <v>126</v>
      </c>
      <c r="F48" s="137" t="s">
        <v>82</v>
      </c>
      <c r="G48" s="167">
        <f>G51</f>
        <v>50000</v>
      </c>
    </row>
    <row r="49" spans="1:7" ht="51" x14ac:dyDescent="0.25">
      <c r="A49" s="19" t="s">
        <v>275</v>
      </c>
      <c r="B49" s="136" t="s">
        <v>153</v>
      </c>
      <c r="C49" s="136" t="s">
        <v>122</v>
      </c>
      <c r="D49" s="137" t="s">
        <v>125</v>
      </c>
      <c r="E49" s="137" t="s">
        <v>154</v>
      </c>
      <c r="F49" s="137" t="s">
        <v>82</v>
      </c>
      <c r="G49" s="167">
        <f>G50</f>
        <v>50000</v>
      </c>
    </row>
    <row r="50" spans="1:7" ht="25.5" x14ac:dyDescent="0.25">
      <c r="A50" s="19" t="s">
        <v>127</v>
      </c>
      <c r="B50" s="136" t="s">
        <v>153</v>
      </c>
      <c r="C50" s="136" t="s">
        <v>122</v>
      </c>
      <c r="D50" s="137" t="s">
        <v>125</v>
      </c>
      <c r="E50" s="137" t="s">
        <v>128</v>
      </c>
      <c r="F50" s="137" t="s">
        <v>82</v>
      </c>
      <c r="G50" s="167">
        <f>G51</f>
        <v>50000</v>
      </c>
    </row>
    <row r="51" spans="1:7" ht="25.5" x14ac:dyDescent="0.25">
      <c r="A51" s="15" t="s">
        <v>204</v>
      </c>
      <c r="B51" s="136" t="s">
        <v>153</v>
      </c>
      <c r="C51" s="136" t="s">
        <v>122</v>
      </c>
      <c r="D51" s="137" t="s">
        <v>125</v>
      </c>
      <c r="E51" s="137" t="s">
        <v>128</v>
      </c>
      <c r="F51" s="137" t="s">
        <v>99</v>
      </c>
      <c r="G51" s="167">
        <f>G52</f>
        <v>50000</v>
      </c>
    </row>
    <row r="52" spans="1:7" ht="25.5" x14ac:dyDescent="0.25">
      <c r="A52" s="15" t="s">
        <v>100</v>
      </c>
      <c r="B52" s="136" t="s">
        <v>153</v>
      </c>
      <c r="C52" s="136" t="s">
        <v>122</v>
      </c>
      <c r="D52" s="137" t="s">
        <v>125</v>
      </c>
      <c r="E52" s="137" t="s">
        <v>128</v>
      </c>
      <c r="F52" s="137" t="s">
        <v>101</v>
      </c>
      <c r="G52" s="167">
        <v>50000</v>
      </c>
    </row>
    <row r="53" spans="1:7" x14ac:dyDescent="0.25">
      <c r="A53" s="109" t="s">
        <v>208</v>
      </c>
      <c r="B53" s="100" t="s">
        <v>153</v>
      </c>
      <c r="C53" s="100" t="s">
        <v>129</v>
      </c>
      <c r="D53" s="134" t="s">
        <v>80</v>
      </c>
      <c r="E53" s="134" t="s">
        <v>81</v>
      </c>
      <c r="F53" s="100" t="s">
        <v>82</v>
      </c>
      <c r="G53" s="157">
        <f>G54</f>
        <v>3845500</v>
      </c>
    </row>
    <row r="54" spans="1:7" x14ac:dyDescent="0.25">
      <c r="A54" s="109" t="s">
        <v>130</v>
      </c>
      <c r="B54" s="100" t="s">
        <v>153</v>
      </c>
      <c r="C54" s="100" t="s">
        <v>129</v>
      </c>
      <c r="D54" s="134" t="s">
        <v>122</v>
      </c>
      <c r="E54" s="134" t="s">
        <v>81</v>
      </c>
      <c r="F54" s="134" t="s">
        <v>82</v>
      </c>
      <c r="G54" s="157">
        <f>G55+G60+$G$65</f>
        <v>3845500</v>
      </c>
    </row>
    <row r="55" spans="1:7" ht="38.25" x14ac:dyDescent="0.25">
      <c r="A55" s="22" t="s">
        <v>272</v>
      </c>
      <c r="B55" s="136" t="s">
        <v>153</v>
      </c>
      <c r="C55" s="136" t="s">
        <v>129</v>
      </c>
      <c r="D55" s="137" t="s">
        <v>122</v>
      </c>
      <c r="E55" s="145" t="s">
        <v>134</v>
      </c>
      <c r="F55" s="137" t="s">
        <v>82</v>
      </c>
      <c r="G55" s="157">
        <f>G56</f>
        <v>329996.96999999997</v>
      </c>
    </row>
    <row r="56" spans="1:7" ht="38.25" x14ac:dyDescent="0.25">
      <c r="A56" s="15" t="s">
        <v>273</v>
      </c>
      <c r="B56" s="136" t="s">
        <v>153</v>
      </c>
      <c r="C56" s="136" t="s">
        <v>129</v>
      </c>
      <c r="D56" s="137" t="s">
        <v>122</v>
      </c>
      <c r="E56" s="137" t="s">
        <v>135</v>
      </c>
      <c r="F56" s="137" t="s">
        <v>82</v>
      </c>
      <c r="G56" s="158">
        <f>G57</f>
        <v>329996.96999999997</v>
      </c>
    </row>
    <row r="57" spans="1:7" ht="25.5" x14ac:dyDescent="0.25">
      <c r="A57" s="15" t="s">
        <v>136</v>
      </c>
      <c r="B57" s="136" t="s">
        <v>153</v>
      </c>
      <c r="C57" s="136" t="s">
        <v>129</v>
      </c>
      <c r="D57" s="137" t="s">
        <v>122</v>
      </c>
      <c r="E57" s="137" t="s">
        <v>137</v>
      </c>
      <c r="F57" s="137" t="s">
        <v>82</v>
      </c>
      <c r="G57" s="158">
        <f>G58</f>
        <v>329996.96999999997</v>
      </c>
    </row>
    <row r="58" spans="1:7" ht="25.5" x14ac:dyDescent="0.25">
      <c r="A58" s="15" t="s">
        <v>204</v>
      </c>
      <c r="B58" s="136" t="s">
        <v>153</v>
      </c>
      <c r="C58" s="136" t="s">
        <v>129</v>
      </c>
      <c r="D58" s="137" t="s">
        <v>122</v>
      </c>
      <c r="E58" s="137" t="s">
        <v>137</v>
      </c>
      <c r="F58" s="137" t="s">
        <v>99</v>
      </c>
      <c r="G58" s="158">
        <f>G59</f>
        <v>329996.96999999997</v>
      </c>
    </row>
    <row r="59" spans="1:7" ht="25.5" x14ac:dyDescent="0.25">
      <c r="A59" s="15" t="s">
        <v>100</v>
      </c>
      <c r="B59" s="136" t="s">
        <v>153</v>
      </c>
      <c r="C59" s="136" t="s">
        <v>129</v>
      </c>
      <c r="D59" s="137" t="s">
        <v>122</v>
      </c>
      <c r="E59" s="137" t="s">
        <v>137</v>
      </c>
      <c r="F59" s="137" t="s">
        <v>101</v>
      </c>
      <c r="G59" s="158">
        <v>329996.96999999997</v>
      </c>
    </row>
    <row r="60" spans="1:7" ht="38.25" x14ac:dyDescent="0.25">
      <c r="A60" s="30" t="s">
        <v>270</v>
      </c>
      <c r="B60" s="166" t="s">
        <v>153</v>
      </c>
      <c r="C60" s="136" t="s">
        <v>129</v>
      </c>
      <c r="D60" s="137" t="s">
        <v>122</v>
      </c>
      <c r="E60" s="145" t="s">
        <v>131</v>
      </c>
      <c r="F60" s="137" t="s">
        <v>82</v>
      </c>
      <c r="G60" s="157">
        <f>G61</f>
        <v>485200</v>
      </c>
    </row>
    <row r="61" spans="1:7" ht="38.25" x14ac:dyDescent="0.25">
      <c r="A61" s="19" t="s">
        <v>271</v>
      </c>
      <c r="B61" s="136" t="s">
        <v>153</v>
      </c>
      <c r="C61" s="136" t="s">
        <v>129</v>
      </c>
      <c r="D61" s="137" t="s">
        <v>122</v>
      </c>
      <c r="E61" s="137" t="s">
        <v>132</v>
      </c>
      <c r="F61" s="137" t="s">
        <v>82</v>
      </c>
      <c r="G61" s="158">
        <f>G62</f>
        <v>485200</v>
      </c>
    </row>
    <row r="62" spans="1:7" x14ac:dyDescent="0.25">
      <c r="A62" s="19" t="s">
        <v>209</v>
      </c>
      <c r="B62" s="136" t="s">
        <v>153</v>
      </c>
      <c r="C62" s="136" t="s">
        <v>129</v>
      </c>
      <c r="D62" s="137" t="s">
        <v>122</v>
      </c>
      <c r="E62" s="137" t="s">
        <v>133</v>
      </c>
      <c r="F62" s="137" t="s">
        <v>82</v>
      </c>
      <c r="G62" s="158">
        <f>G63</f>
        <v>485200</v>
      </c>
    </row>
    <row r="63" spans="1:7" ht="25.5" x14ac:dyDescent="0.25">
      <c r="A63" s="15" t="s">
        <v>204</v>
      </c>
      <c r="B63" s="136" t="s">
        <v>153</v>
      </c>
      <c r="C63" s="136" t="s">
        <v>129</v>
      </c>
      <c r="D63" s="137" t="s">
        <v>122</v>
      </c>
      <c r="E63" s="137" t="s">
        <v>133</v>
      </c>
      <c r="F63" s="137" t="s">
        <v>99</v>
      </c>
      <c r="G63" s="158">
        <f>G64</f>
        <v>485200</v>
      </c>
    </row>
    <row r="64" spans="1:7" ht="25.5" x14ac:dyDescent="0.25">
      <c r="A64" s="15" t="s">
        <v>100</v>
      </c>
      <c r="B64" s="136" t="s">
        <v>153</v>
      </c>
      <c r="C64" s="136" t="s">
        <v>129</v>
      </c>
      <c r="D64" s="137" t="s">
        <v>122</v>
      </c>
      <c r="E64" s="137" t="s">
        <v>133</v>
      </c>
      <c r="F64" s="137" t="s">
        <v>101</v>
      </c>
      <c r="G64" s="158">
        <v>485200</v>
      </c>
    </row>
    <row r="65" spans="1:7" ht="51" x14ac:dyDescent="0.25">
      <c r="A65" s="22" t="s">
        <v>280</v>
      </c>
      <c r="B65" s="144" t="s">
        <v>153</v>
      </c>
      <c r="C65" s="144" t="s">
        <v>129</v>
      </c>
      <c r="D65" s="145" t="s">
        <v>122</v>
      </c>
      <c r="E65" s="145" t="s">
        <v>234</v>
      </c>
      <c r="F65" s="145" t="s">
        <v>82</v>
      </c>
      <c r="G65" s="157">
        <f>G66</f>
        <v>3030303.03</v>
      </c>
    </row>
    <row r="66" spans="1:7" ht="51" x14ac:dyDescent="0.25">
      <c r="A66" s="15" t="s">
        <v>281</v>
      </c>
      <c r="B66" s="136" t="s">
        <v>153</v>
      </c>
      <c r="C66" s="136" t="s">
        <v>129</v>
      </c>
      <c r="D66" s="137" t="s">
        <v>122</v>
      </c>
      <c r="E66" s="137" t="s">
        <v>238</v>
      </c>
      <c r="F66" s="137" t="s">
        <v>82</v>
      </c>
      <c r="G66" s="158">
        <f>G67</f>
        <v>3030303.03</v>
      </c>
    </row>
    <row r="67" spans="1:7" ht="51" x14ac:dyDescent="0.25">
      <c r="A67" s="15" t="s">
        <v>284</v>
      </c>
      <c r="B67" s="136" t="s">
        <v>153</v>
      </c>
      <c r="C67" s="136" t="s">
        <v>129</v>
      </c>
      <c r="D67" s="137" t="s">
        <v>122</v>
      </c>
      <c r="E67" s="137" t="s">
        <v>239</v>
      </c>
      <c r="F67" s="137" t="s">
        <v>82</v>
      </c>
      <c r="G67" s="158">
        <f>G68+G71</f>
        <v>3030303.03</v>
      </c>
    </row>
    <row r="68" spans="1:7" ht="38.25" x14ac:dyDescent="0.25">
      <c r="A68" s="15" t="s">
        <v>235</v>
      </c>
      <c r="B68" s="136" t="s">
        <v>153</v>
      </c>
      <c r="C68" s="136" t="s">
        <v>129</v>
      </c>
      <c r="D68" s="137" t="s">
        <v>122</v>
      </c>
      <c r="E68" s="137" t="s">
        <v>236</v>
      </c>
      <c r="F68" s="137" t="s">
        <v>82</v>
      </c>
      <c r="G68" s="158">
        <f>G69</f>
        <v>3000000</v>
      </c>
    </row>
    <row r="69" spans="1:7" ht="25.5" x14ac:dyDescent="0.25">
      <c r="A69" s="15" t="s">
        <v>100</v>
      </c>
      <c r="B69" s="136" t="s">
        <v>153</v>
      </c>
      <c r="C69" s="136" t="s">
        <v>129</v>
      </c>
      <c r="D69" s="137" t="s">
        <v>122</v>
      </c>
      <c r="E69" s="137" t="s">
        <v>236</v>
      </c>
      <c r="F69" s="137" t="s">
        <v>99</v>
      </c>
      <c r="G69" s="158">
        <f>G70</f>
        <v>3000000</v>
      </c>
    </row>
    <row r="70" spans="1:7" ht="25.5" x14ac:dyDescent="0.25">
      <c r="A70" s="15" t="s">
        <v>100</v>
      </c>
      <c r="B70" s="136" t="s">
        <v>153</v>
      </c>
      <c r="C70" s="136" t="s">
        <v>129</v>
      </c>
      <c r="D70" s="137" t="s">
        <v>122</v>
      </c>
      <c r="E70" s="137" t="s">
        <v>236</v>
      </c>
      <c r="F70" s="137" t="s">
        <v>101</v>
      </c>
      <c r="G70" s="158">
        <v>3000000</v>
      </c>
    </row>
    <row r="71" spans="1:7" ht="76.5" x14ac:dyDescent="0.25">
      <c r="A71" s="170" t="s">
        <v>283</v>
      </c>
      <c r="B71" s="136" t="s">
        <v>153</v>
      </c>
      <c r="C71" s="136" t="s">
        <v>129</v>
      </c>
      <c r="D71" s="137" t="s">
        <v>122</v>
      </c>
      <c r="E71" s="137" t="s">
        <v>237</v>
      </c>
      <c r="F71" s="137" t="s">
        <v>82</v>
      </c>
      <c r="G71" s="158">
        <f>G72</f>
        <v>30303.03</v>
      </c>
    </row>
    <row r="72" spans="1:7" ht="25.5" x14ac:dyDescent="0.25">
      <c r="A72" s="15" t="s">
        <v>204</v>
      </c>
      <c r="B72" s="136" t="s">
        <v>153</v>
      </c>
      <c r="C72" s="136" t="s">
        <v>129</v>
      </c>
      <c r="D72" s="137" t="s">
        <v>122</v>
      </c>
      <c r="E72" s="137" t="s">
        <v>237</v>
      </c>
      <c r="F72" s="137" t="s">
        <v>99</v>
      </c>
      <c r="G72" s="158">
        <f>G73</f>
        <v>30303.03</v>
      </c>
    </row>
    <row r="73" spans="1:7" ht="25.5" x14ac:dyDescent="0.25">
      <c r="A73" s="15" t="s">
        <v>100</v>
      </c>
      <c r="B73" s="136" t="s">
        <v>153</v>
      </c>
      <c r="C73" s="136" t="s">
        <v>129</v>
      </c>
      <c r="D73" s="137" t="s">
        <v>122</v>
      </c>
      <c r="E73" s="137" t="s">
        <v>237</v>
      </c>
      <c r="F73" s="137" t="s">
        <v>101</v>
      </c>
      <c r="G73" s="158">
        <v>30303.03</v>
      </c>
    </row>
    <row r="74" spans="1:7" x14ac:dyDescent="0.25">
      <c r="A74" s="22" t="s">
        <v>211</v>
      </c>
      <c r="B74" s="100" t="s">
        <v>153</v>
      </c>
      <c r="C74" s="100" t="s">
        <v>144</v>
      </c>
      <c r="D74" s="148" t="s">
        <v>80</v>
      </c>
      <c r="E74" s="148" t="s">
        <v>81</v>
      </c>
      <c r="F74" s="148" t="s">
        <v>80</v>
      </c>
      <c r="G74" s="157">
        <f t="shared" ref="G74:G79" si="3">G75</f>
        <v>50000</v>
      </c>
    </row>
    <row r="75" spans="1:7" x14ac:dyDescent="0.25">
      <c r="A75" s="22" t="s">
        <v>145</v>
      </c>
      <c r="B75" s="144" t="s">
        <v>153</v>
      </c>
      <c r="C75" s="144" t="s">
        <v>144</v>
      </c>
      <c r="D75" s="149" t="s">
        <v>79</v>
      </c>
      <c r="E75" s="149" t="s">
        <v>81</v>
      </c>
      <c r="F75" s="149" t="s">
        <v>80</v>
      </c>
      <c r="G75" s="168">
        <f t="shared" si="3"/>
        <v>50000</v>
      </c>
    </row>
    <row r="76" spans="1:7" ht="25.5" x14ac:dyDescent="0.25">
      <c r="A76" s="15" t="s">
        <v>276</v>
      </c>
      <c r="B76" s="136" t="s">
        <v>153</v>
      </c>
      <c r="C76" s="136" t="s">
        <v>144</v>
      </c>
      <c r="D76" s="150" t="s">
        <v>79</v>
      </c>
      <c r="E76" s="150" t="s">
        <v>146</v>
      </c>
      <c r="F76" s="150" t="s">
        <v>82</v>
      </c>
      <c r="G76" s="167">
        <f t="shared" si="3"/>
        <v>50000</v>
      </c>
    </row>
    <row r="77" spans="1:7" ht="38.25" x14ac:dyDescent="0.25">
      <c r="A77" s="112" t="s">
        <v>277</v>
      </c>
      <c r="B77" s="136" t="s">
        <v>153</v>
      </c>
      <c r="C77" s="136" t="s">
        <v>144</v>
      </c>
      <c r="D77" s="150" t="s">
        <v>79</v>
      </c>
      <c r="E77" s="150" t="s">
        <v>147</v>
      </c>
      <c r="F77" s="150" t="s">
        <v>82</v>
      </c>
      <c r="G77" s="167">
        <f t="shared" si="3"/>
        <v>50000</v>
      </c>
    </row>
    <row r="78" spans="1:7" ht="26.25" x14ac:dyDescent="0.25">
      <c r="A78" s="20" t="s">
        <v>148</v>
      </c>
      <c r="B78" s="136" t="s">
        <v>153</v>
      </c>
      <c r="C78" s="136" t="s">
        <v>144</v>
      </c>
      <c r="D78" s="150" t="s">
        <v>79</v>
      </c>
      <c r="E78" s="150" t="s">
        <v>149</v>
      </c>
      <c r="F78" s="150" t="s">
        <v>82</v>
      </c>
      <c r="G78" s="167">
        <f t="shared" si="3"/>
        <v>50000</v>
      </c>
    </row>
    <row r="79" spans="1:7" ht="25.5" x14ac:dyDescent="0.25">
      <c r="A79" s="15" t="s">
        <v>204</v>
      </c>
      <c r="B79" s="136" t="s">
        <v>153</v>
      </c>
      <c r="C79" s="136" t="s">
        <v>144</v>
      </c>
      <c r="D79" s="150" t="s">
        <v>79</v>
      </c>
      <c r="E79" s="150" t="s">
        <v>149</v>
      </c>
      <c r="F79" s="150" t="s">
        <v>99</v>
      </c>
      <c r="G79" s="167">
        <f t="shared" si="3"/>
        <v>50000</v>
      </c>
    </row>
    <row r="80" spans="1:7" ht="25.5" x14ac:dyDescent="0.25">
      <c r="A80" s="18" t="s">
        <v>100</v>
      </c>
      <c r="B80" s="136" t="s">
        <v>153</v>
      </c>
      <c r="C80" s="136" t="s">
        <v>144</v>
      </c>
      <c r="D80" s="150" t="s">
        <v>79</v>
      </c>
      <c r="E80" s="150" t="s">
        <v>149</v>
      </c>
      <c r="F80" s="150" t="s">
        <v>101</v>
      </c>
      <c r="G80" s="167">
        <v>50000</v>
      </c>
    </row>
    <row r="81" spans="1:7" x14ac:dyDescent="0.25">
      <c r="A81" s="92" t="s">
        <v>155</v>
      </c>
      <c r="B81" s="100" t="s">
        <v>156</v>
      </c>
      <c r="C81" s="100" t="s">
        <v>80</v>
      </c>
      <c r="D81" s="134" t="s">
        <v>80</v>
      </c>
      <c r="E81" s="134" t="s">
        <v>81</v>
      </c>
      <c r="F81" s="134" t="s">
        <v>82</v>
      </c>
      <c r="G81" s="135">
        <f>G83+G91</f>
        <v>4478200</v>
      </c>
    </row>
    <row r="82" spans="1:7" x14ac:dyDescent="0.25">
      <c r="A82" s="107" t="s">
        <v>203</v>
      </c>
      <c r="B82" s="100" t="s">
        <v>156</v>
      </c>
      <c r="C82" s="100" t="s">
        <v>79</v>
      </c>
      <c r="D82" s="134" t="s">
        <v>80</v>
      </c>
      <c r="E82" s="100" t="s">
        <v>81</v>
      </c>
      <c r="F82" s="100" t="s">
        <v>82</v>
      </c>
      <c r="G82" s="160">
        <f>G83</f>
        <v>2540260</v>
      </c>
    </row>
    <row r="83" spans="1:7" x14ac:dyDescent="0.25">
      <c r="A83" s="115" t="s">
        <v>113</v>
      </c>
      <c r="B83" s="100" t="s">
        <v>156</v>
      </c>
      <c r="C83" s="100" t="s">
        <v>79</v>
      </c>
      <c r="D83" s="100" t="s">
        <v>114</v>
      </c>
      <c r="E83" s="100" t="s">
        <v>81</v>
      </c>
      <c r="F83" s="100" t="s">
        <v>82</v>
      </c>
      <c r="G83" s="160">
        <f>G84</f>
        <v>2540260</v>
      </c>
    </row>
    <row r="84" spans="1:7" ht="66" customHeight="1" x14ac:dyDescent="0.25">
      <c r="A84" s="19" t="s">
        <v>241</v>
      </c>
      <c r="B84" s="136" t="s">
        <v>156</v>
      </c>
      <c r="C84" s="136" t="s">
        <v>79</v>
      </c>
      <c r="D84" s="136" t="s">
        <v>114</v>
      </c>
      <c r="E84" s="136" t="s">
        <v>115</v>
      </c>
      <c r="F84" s="136" t="s">
        <v>82</v>
      </c>
      <c r="G84" s="169">
        <f>G85</f>
        <v>2540260</v>
      </c>
    </row>
    <row r="85" spans="1:7" ht="76.5" x14ac:dyDescent="0.25">
      <c r="A85" s="18" t="s">
        <v>242</v>
      </c>
      <c r="B85" s="136" t="s">
        <v>156</v>
      </c>
      <c r="C85" s="136" t="s">
        <v>79</v>
      </c>
      <c r="D85" s="136" t="s">
        <v>114</v>
      </c>
      <c r="E85" s="136" t="s">
        <v>116</v>
      </c>
      <c r="F85" s="136" t="s">
        <v>82</v>
      </c>
      <c r="G85" s="169">
        <f>G86</f>
        <v>2540260</v>
      </c>
    </row>
    <row r="86" spans="1:7" ht="66" customHeight="1" x14ac:dyDescent="0.25">
      <c r="A86" s="19" t="s">
        <v>206</v>
      </c>
      <c r="B86" s="136" t="s">
        <v>156</v>
      </c>
      <c r="C86" s="136" t="s">
        <v>79</v>
      </c>
      <c r="D86" s="136" t="s">
        <v>114</v>
      </c>
      <c r="E86" s="136" t="s">
        <v>117</v>
      </c>
      <c r="F86" s="136" t="s">
        <v>82</v>
      </c>
      <c r="G86" s="169">
        <f>G87+G89</f>
        <v>2540260</v>
      </c>
    </row>
    <row r="87" spans="1:7" ht="51" x14ac:dyDescent="0.25">
      <c r="A87" s="19" t="s">
        <v>118</v>
      </c>
      <c r="B87" s="136" t="s">
        <v>156</v>
      </c>
      <c r="C87" s="136" t="s">
        <v>79</v>
      </c>
      <c r="D87" s="136" t="s">
        <v>114</v>
      </c>
      <c r="E87" s="136" t="s">
        <v>117</v>
      </c>
      <c r="F87" s="136" t="s">
        <v>92</v>
      </c>
      <c r="G87" s="169">
        <f>G88</f>
        <v>1790640</v>
      </c>
    </row>
    <row r="88" spans="1:7" x14ac:dyDescent="0.25">
      <c r="A88" s="11" t="s">
        <v>119</v>
      </c>
      <c r="B88" s="136" t="s">
        <v>156</v>
      </c>
      <c r="C88" s="136" t="s">
        <v>79</v>
      </c>
      <c r="D88" s="136" t="s">
        <v>114</v>
      </c>
      <c r="E88" s="136" t="s">
        <v>117</v>
      </c>
      <c r="F88" s="136" t="s">
        <v>120</v>
      </c>
      <c r="G88" s="169">
        <v>1790640</v>
      </c>
    </row>
    <row r="89" spans="1:7" ht="25.5" x14ac:dyDescent="0.25">
      <c r="A89" s="15" t="s">
        <v>204</v>
      </c>
      <c r="B89" s="136" t="s">
        <v>156</v>
      </c>
      <c r="C89" s="136" t="s">
        <v>79</v>
      </c>
      <c r="D89" s="136" t="s">
        <v>114</v>
      </c>
      <c r="E89" s="136" t="s">
        <v>117</v>
      </c>
      <c r="F89" s="136" t="s">
        <v>99</v>
      </c>
      <c r="G89" s="169">
        <f>G90</f>
        <v>749620</v>
      </c>
    </row>
    <row r="90" spans="1:7" ht="25.5" x14ac:dyDescent="0.25">
      <c r="A90" s="15" t="s">
        <v>100</v>
      </c>
      <c r="B90" s="136" t="s">
        <v>156</v>
      </c>
      <c r="C90" s="136" t="s">
        <v>79</v>
      </c>
      <c r="D90" s="136" t="s">
        <v>114</v>
      </c>
      <c r="E90" s="136" t="s">
        <v>117</v>
      </c>
      <c r="F90" s="136" t="s">
        <v>101</v>
      </c>
      <c r="G90" s="169">
        <v>749620</v>
      </c>
    </row>
    <row r="91" spans="1:7" x14ac:dyDescent="0.25">
      <c r="A91" s="116" t="s">
        <v>210</v>
      </c>
      <c r="B91" s="100" t="s">
        <v>156</v>
      </c>
      <c r="C91" s="100" t="s">
        <v>138</v>
      </c>
      <c r="D91" s="148" t="s">
        <v>80</v>
      </c>
      <c r="E91" s="148" t="s">
        <v>81</v>
      </c>
      <c r="F91" s="148" t="s">
        <v>82</v>
      </c>
      <c r="G91" s="157">
        <f>G92</f>
        <v>1937940</v>
      </c>
    </row>
    <row r="92" spans="1:7" x14ac:dyDescent="0.25">
      <c r="A92" s="117" t="s">
        <v>139</v>
      </c>
      <c r="B92" s="144" t="s">
        <v>156</v>
      </c>
      <c r="C92" s="144" t="s">
        <v>138</v>
      </c>
      <c r="D92" s="149" t="s">
        <v>79</v>
      </c>
      <c r="E92" s="149" t="s">
        <v>81</v>
      </c>
      <c r="F92" s="149" t="s">
        <v>82</v>
      </c>
      <c r="G92" s="168">
        <f>G93</f>
        <v>1937940</v>
      </c>
    </row>
    <row r="93" spans="1:7" ht="25.5" customHeight="1" x14ac:dyDescent="0.25">
      <c r="A93" s="19" t="s">
        <v>250</v>
      </c>
      <c r="B93" s="136" t="s">
        <v>156</v>
      </c>
      <c r="C93" s="136" t="s">
        <v>138</v>
      </c>
      <c r="D93" s="150" t="s">
        <v>79</v>
      </c>
      <c r="E93" s="150" t="s">
        <v>140</v>
      </c>
      <c r="F93" s="150" t="s">
        <v>82</v>
      </c>
      <c r="G93" s="167">
        <f>G94</f>
        <v>1937940</v>
      </c>
    </row>
    <row r="94" spans="1:7" ht="25.5" x14ac:dyDescent="0.25">
      <c r="A94" s="19" t="s">
        <v>251</v>
      </c>
      <c r="B94" s="136" t="s">
        <v>156</v>
      </c>
      <c r="C94" s="136" t="s">
        <v>138</v>
      </c>
      <c r="D94" s="150" t="s">
        <v>79</v>
      </c>
      <c r="E94" s="150" t="s">
        <v>141</v>
      </c>
      <c r="F94" s="150" t="s">
        <v>82</v>
      </c>
      <c r="G94" s="167">
        <f>G95</f>
        <v>1937940</v>
      </c>
    </row>
    <row r="95" spans="1:7" x14ac:dyDescent="0.25">
      <c r="A95" s="19" t="s">
        <v>142</v>
      </c>
      <c r="B95" s="136" t="s">
        <v>156</v>
      </c>
      <c r="C95" s="136" t="s">
        <v>138</v>
      </c>
      <c r="D95" s="150" t="s">
        <v>79</v>
      </c>
      <c r="E95" s="150" t="s">
        <v>143</v>
      </c>
      <c r="F95" s="150" t="s">
        <v>82</v>
      </c>
      <c r="G95" s="167">
        <f>G96+G98</f>
        <v>1937940</v>
      </c>
    </row>
    <row r="96" spans="1:7" ht="51" x14ac:dyDescent="0.25">
      <c r="A96" s="118" t="s">
        <v>118</v>
      </c>
      <c r="B96" s="136" t="s">
        <v>156</v>
      </c>
      <c r="C96" s="136" t="s">
        <v>138</v>
      </c>
      <c r="D96" s="150" t="s">
        <v>79</v>
      </c>
      <c r="E96" s="150" t="s">
        <v>143</v>
      </c>
      <c r="F96" s="150" t="s">
        <v>92</v>
      </c>
      <c r="G96" s="167">
        <f>G97</f>
        <v>1737940</v>
      </c>
    </row>
    <row r="97" spans="1:7" x14ac:dyDescent="0.25">
      <c r="A97" s="118" t="s">
        <v>119</v>
      </c>
      <c r="B97" s="136" t="s">
        <v>156</v>
      </c>
      <c r="C97" s="136" t="s">
        <v>138</v>
      </c>
      <c r="D97" s="150" t="s">
        <v>79</v>
      </c>
      <c r="E97" s="150" t="s">
        <v>143</v>
      </c>
      <c r="F97" s="150" t="s">
        <v>120</v>
      </c>
      <c r="G97" s="167">
        <v>1737940</v>
      </c>
    </row>
    <row r="98" spans="1:7" ht="25.5" x14ac:dyDescent="0.25">
      <c r="A98" s="15" t="s">
        <v>204</v>
      </c>
      <c r="B98" s="136" t="s">
        <v>156</v>
      </c>
      <c r="C98" s="136" t="s">
        <v>138</v>
      </c>
      <c r="D98" s="150" t="s">
        <v>79</v>
      </c>
      <c r="E98" s="150" t="s">
        <v>143</v>
      </c>
      <c r="F98" s="150" t="s">
        <v>99</v>
      </c>
      <c r="G98" s="167">
        <f>G99</f>
        <v>200000</v>
      </c>
    </row>
    <row r="99" spans="1:7" ht="25.5" x14ac:dyDescent="0.25">
      <c r="A99" s="15" t="s">
        <v>100</v>
      </c>
      <c r="B99" s="136" t="s">
        <v>156</v>
      </c>
      <c r="C99" s="136" t="s">
        <v>138</v>
      </c>
      <c r="D99" s="150" t="s">
        <v>79</v>
      </c>
      <c r="E99" s="150" t="s">
        <v>143</v>
      </c>
      <c r="F99" s="150" t="s">
        <v>101</v>
      </c>
      <c r="G99" s="167">
        <v>200000</v>
      </c>
    </row>
    <row r="100" spans="1:7" x14ac:dyDescent="0.25">
      <c r="A100" s="119" t="s">
        <v>150</v>
      </c>
      <c r="B100" s="100"/>
      <c r="C100" s="100"/>
      <c r="D100" s="99"/>
      <c r="E100" s="99"/>
      <c r="F100" s="99"/>
      <c r="G100" s="135">
        <f>G11+G81</f>
        <v>12670280</v>
      </c>
    </row>
    <row r="102" spans="1:7" x14ac:dyDescent="0.25">
      <c r="A102" s="133" t="s">
        <v>181</v>
      </c>
    </row>
  </sheetData>
  <mergeCells count="4">
    <mergeCell ref="A6:G6"/>
    <mergeCell ref="A8:A9"/>
    <mergeCell ref="B8:F8"/>
    <mergeCell ref="G8:G9"/>
  </mergeCells>
  <pageMargins left="0.59055118110236227" right="0.39370078740157483" top="0.39370078740157483" bottom="0.39370078740157483" header="0.31496062992125984" footer="0.31496062992125984"/>
  <pageSetup paperSize="9"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workbookViewId="0">
      <selection activeCell="H4" sqref="H4"/>
    </sheetView>
  </sheetViews>
  <sheetFormatPr defaultRowHeight="15" x14ac:dyDescent="0.25"/>
  <cols>
    <col min="1" max="1" width="43.28515625" style="133" customWidth="1"/>
    <col min="2" max="2" width="4.7109375" style="133" customWidth="1"/>
    <col min="3" max="4" width="3.7109375" style="133" customWidth="1"/>
    <col min="5" max="5" width="11.7109375" style="133" customWidth="1"/>
    <col min="6" max="6" width="4.7109375" style="133" customWidth="1"/>
    <col min="7" max="8" width="12.7109375" style="133" customWidth="1"/>
    <col min="9" max="16384" width="9.140625" style="133"/>
  </cols>
  <sheetData>
    <row r="1" spans="1:8" x14ac:dyDescent="0.25">
      <c r="H1" s="54" t="s">
        <v>217</v>
      </c>
    </row>
    <row r="2" spans="1:8" x14ac:dyDescent="0.25">
      <c r="H2" s="54" t="s">
        <v>166</v>
      </c>
    </row>
    <row r="3" spans="1:8" x14ac:dyDescent="0.25">
      <c r="H3" s="54" t="s">
        <v>168</v>
      </c>
    </row>
    <row r="4" spans="1:8" x14ac:dyDescent="0.25">
      <c r="H4" s="54" t="s">
        <v>287</v>
      </c>
    </row>
    <row r="6" spans="1:8" ht="60.75" customHeight="1" x14ac:dyDescent="0.25">
      <c r="A6" s="179" t="s">
        <v>247</v>
      </c>
      <c r="B6" s="179"/>
      <c r="C6" s="179"/>
      <c r="D6" s="179"/>
      <c r="E6" s="179"/>
      <c r="F6" s="179"/>
      <c r="G6" s="179"/>
      <c r="H6" s="179"/>
    </row>
    <row r="7" spans="1:8" x14ac:dyDescent="0.25">
      <c r="H7" s="120" t="s">
        <v>201</v>
      </c>
    </row>
    <row r="8" spans="1:8" x14ac:dyDescent="0.25">
      <c r="A8" s="182" t="s">
        <v>78</v>
      </c>
      <c r="B8" s="184" t="s">
        <v>160</v>
      </c>
      <c r="C8" s="184"/>
      <c r="D8" s="184"/>
      <c r="E8" s="184"/>
      <c r="F8" s="184"/>
      <c r="G8" s="185" t="s">
        <v>218</v>
      </c>
      <c r="H8" s="185" t="s">
        <v>253</v>
      </c>
    </row>
    <row r="9" spans="1:8" ht="58.5" customHeight="1" x14ac:dyDescent="0.25">
      <c r="A9" s="183"/>
      <c r="B9" s="78" t="s">
        <v>278</v>
      </c>
      <c r="C9" s="78" t="s">
        <v>264</v>
      </c>
      <c r="D9" s="79" t="s">
        <v>265</v>
      </c>
      <c r="E9" s="29" t="s">
        <v>266</v>
      </c>
      <c r="F9" s="79" t="s">
        <v>267</v>
      </c>
      <c r="G9" s="186"/>
      <c r="H9" s="186"/>
    </row>
    <row r="10" spans="1:8" s="120" customFormat="1" ht="12" x14ac:dyDescent="0.2">
      <c r="A10" s="101">
        <v>1</v>
      </c>
      <c r="B10" s="101">
        <v>2</v>
      </c>
      <c r="C10" s="101">
        <v>3</v>
      </c>
      <c r="D10" s="101">
        <v>4</v>
      </c>
      <c r="E10" s="101">
        <v>5</v>
      </c>
      <c r="F10" s="101">
        <v>6</v>
      </c>
      <c r="G10" s="101">
        <v>7</v>
      </c>
      <c r="H10" s="101">
        <v>8</v>
      </c>
    </row>
    <row r="11" spans="1:8" ht="42.75" x14ac:dyDescent="0.25">
      <c r="A11" s="106" t="s">
        <v>152</v>
      </c>
      <c r="B11" s="165" t="s">
        <v>153</v>
      </c>
      <c r="C11" s="165" t="s">
        <v>80</v>
      </c>
      <c r="D11" s="148" t="s">
        <v>80</v>
      </c>
      <c r="E11" s="148" t="s">
        <v>81</v>
      </c>
      <c r="F11" s="148" t="s">
        <v>82</v>
      </c>
      <c r="G11" s="157">
        <f>G12+G38+G46+G53+G74</f>
        <v>8179957.8900000006</v>
      </c>
      <c r="H11" s="157">
        <f>H12+H38+H46+H53+H74</f>
        <v>7951294.8900000006</v>
      </c>
    </row>
    <row r="12" spans="1:8" x14ac:dyDescent="0.25">
      <c r="A12" s="107" t="s">
        <v>203</v>
      </c>
      <c r="B12" s="100" t="s">
        <v>153</v>
      </c>
      <c r="C12" s="100" t="s">
        <v>79</v>
      </c>
      <c r="D12" s="134" t="s">
        <v>80</v>
      </c>
      <c r="E12" s="134" t="s">
        <v>81</v>
      </c>
      <c r="F12" s="134" t="s">
        <v>82</v>
      </c>
      <c r="G12" s="157">
        <f>G13+G20+G31</f>
        <v>3913000</v>
      </c>
      <c r="H12" s="157">
        <f>H13+H20+H31</f>
        <v>3913000</v>
      </c>
    </row>
    <row r="13" spans="1:8" ht="38.25" x14ac:dyDescent="0.25">
      <c r="A13" s="108" t="s">
        <v>83</v>
      </c>
      <c r="B13" s="100" t="s">
        <v>153</v>
      </c>
      <c r="C13" s="100" t="s">
        <v>79</v>
      </c>
      <c r="D13" s="134" t="s">
        <v>84</v>
      </c>
      <c r="E13" s="134" t="s">
        <v>81</v>
      </c>
      <c r="F13" s="134" t="s">
        <v>82</v>
      </c>
      <c r="G13" s="157">
        <f t="shared" ref="G13:H17" si="0">G14</f>
        <v>1477470</v>
      </c>
      <c r="H13" s="157">
        <f t="shared" si="0"/>
        <v>1477470</v>
      </c>
    </row>
    <row r="14" spans="1:8" ht="25.5" x14ac:dyDescent="0.25">
      <c r="A14" s="15" t="s">
        <v>85</v>
      </c>
      <c r="B14" s="136" t="s">
        <v>153</v>
      </c>
      <c r="C14" s="136" t="s">
        <v>79</v>
      </c>
      <c r="D14" s="137" t="s">
        <v>84</v>
      </c>
      <c r="E14" s="137" t="s">
        <v>86</v>
      </c>
      <c r="F14" s="137" t="s">
        <v>82</v>
      </c>
      <c r="G14" s="167">
        <f t="shared" si="0"/>
        <v>1477470</v>
      </c>
      <c r="H14" s="167">
        <f t="shared" si="0"/>
        <v>1477470</v>
      </c>
    </row>
    <row r="15" spans="1:8" ht="25.5" customHeight="1" x14ac:dyDescent="0.25">
      <c r="A15" s="15" t="s">
        <v>87</v>
      </c>
      <c r="B15" s="136" t="s">
        <v>153</v>
      </c>
      <c r="C15" s="136" t="s">
        <v>79</v>
      </c>
      <c r="D15" s="137" t="s">
        <v>84</v>
      </c>
      <c r="E15" s="137" t="s">
        <v>88</v>
      </c>
      <c r="F15" s="137" t="s">
        <v>82</v>
      </c>
      <c r="G15" s="167">
        <f t="shared" si="0"/>
        <v>1477470</v>
      </c>
      <c r="H15" s="167">
        <f t="shared" si="0"/>
        <v>1477470</v>
      </c>
    </row>
    <row r="16" spans="1:8" x14ac:dyDescent="0.25">
      <c r="A16" s="15" t="s">
        <v>112</v>
      </c>
      <c r="B16" s="136" t="s">
        <v>153</v>
      </c>
      <c r="C16" s="136" t="s">
        <v>79</v>
      </c>
      <c r="D16" s="137" t="s">
        <v>84</v>
      </c>
      <c r="E16" s="137" t="s">
        <v>158</v>
      </c>
      <c r="F16" s="137" t="s">
        <v>82</v>
      </c>
      <c r="G16" s="167">
        <f t="shared" si="0"/>
        <v>1477470</v>
      </c>
      <c r="H16" s="167">
        <f t="shared" si="0"/>
        <v>1477470</v>
      </c>
    </row>
    <row r="17" spans="1:8" x14ac:dyDescent="0.25">
      <c r="A17" s="15" t="s">
        <v>89</v>
      </c>
      <c r="B17" s="136" t="s">
        <v>153</v>
      </c>
      <c r="C17" s="136" t="s">
        <v>79</v>
      </c>
      <c r="D17" s="137" t="s">
        <v>84</v>
      </c>
      <c r="E17" s="137" t="s">
        <v>90</v>
      </c>
      <c r="F17" s="137" t="s">
        <v>82</v>
      </c>
      <c r="G17" s="167">
        <f t="shared" si="0"/>
        <v>1477470</v>
      </c>
      <c r="H17" s="167">
        <f t="shared" si="0"/>
        <v>1477470</v>
      </c>
    </row>
    <row r="18" spans="1:8" ht="63.75" customHeight="1" x14ac:dyDescent="0.25">
      <c r="A18" s="15" t="s">
        <v>118</v>
      </c>
      <c r="B18" s="136" t="s">
        <v>153</v>
      </c>
      <c r="C18" s="136" t="s">
        <v>79</v>
      </c>
      <c r="D18" s="137" t="s">
        <v>84</v>
      </c>
      <c r="E18" s="137" t="s">
        <v>90</v>
      </c>
      <c r="F18" s="137" t="s">
        <v>92</v>
      </c>
      <c r="G18" s="167">
        <f t="shared" ref="G18:H18" si="1">G19</f>
        <v>1477470</v>
      </c>
      <c r="H18" s="167">
        <f t="shared" si="1"/>
        <v>1477470</v>
      </c>
    </row>
    <row r="19" spans="1:8" ht="25.5" x14ac:dyDescent="0.25">
      <c r="A19" s="15" t="s">
        <v>163</v>
      </c>
      <c r="B19" s="136" t="s">
        <v>153</v>
      </c>
      <c r="C19" s="136" t="s">
        <v>79</v>
      </c>
      <c r="D19" s="137" t="s">
        <v>84</v>
      </c>
      <c r="E19" s="137" t="s">
        <v>90</v>
      </c>
      <c r="F19" s="137" t="s">
        <v>94</v>
      </c>
      <c r="G19" s="167">
        <v>1477470</v>
      </c>
      <c r="H19" s="167">
        <v>1477470</v>
      </c>
    </row>
    <row r="20" spans="1:8" ht="51" x14ac:dyDescent="0.25">
      <c r="A20" s="109" t="s">
        <v>95</v>
      </c>
      <c r="B20" s="100" t="s">
        <v>153</v>
      </c>
      <c r="C20" s="100" t="s">
        <v>79</v>
      </c>
      <c r="D20" s="134" t="s">
        <v>96</v>
      </c>
      <c r="E20" s="134" t="s">
        <v>81</v>
      </c>
      <c r="F20" s="134" t="s">
        <v>82</v>
      </c>
      <c r="G20" s="157">
        <f t="shared" ref="G20:H23" si="2">G21</f>
        <v>2308530</v>
      </c>
      <c r="H20" s="157">
        <f t="shared" si="2"/>
        <v>2308530</v>
      </c>
    </row>
    <row r="21" spans="1:8" ht="25.5" x14ac:dyDescent="0.25">
      <c r="A21" s="15" t="s">
        <v>85</v>
      </c>
      <c r="B21" s="136" t="s">
        <v>153</v>
      </c>
      <c r="C21" s="136" t="s">
        <v>79</v>
      </c>
      <c r="D21" s="137" t="s">
        <v>96</v>
      </c>
      <c r="E21" s="137" t="s">
        <v>86</v>
      </c>
      <c r="F21" s="137" t="s">
        <v>82</v>
      </c>
      <c r="G21" s="167">
        <f t="shared" si="2"/>
        <v>2308530</v>
      </c>
      <c r="H21" s="167">
        <f t="shared" si="2"/>
        <v>2308530</v>
      </c>
    </row>
    <row r="22" spans="1:8" ht="25.5" customHeight="1" x14ac:dyDescent="0.25">
      <c r="A22" s="15" t="s">
        <v>87</v>
      </c>
      <c r="B22" s="136" t="s">
        <v>153</v>
      </c>
      <c r="C22" s="136" t="s">
        <v>79</v>
      </c>
      <c r="D22" s="137" t="s">
        <v>96</v>
      </c>
      <c r="E22" s="137" t="s">
        <v>88</v>
      </c>
      <c r="F22" s="137" t="s">
        <v>82</v>
      </c>
      <c r="G22" s="167">
        <f t="shared" si="2"/>
        <v>2308530</v>
      </c>
      <c r="H22" s="167">
        <f t="shared" si="2"/>
        <v>2308530</v>
      </c>
    </row>
    <row r="23" spans="1:8" x14ac:dyDescent="0.25">
      <c r="A23" s="15" t="s">
        <v>112</v>
      </c>
      <c r="B23" s="136" t="s">
        <v>153</v>
      </c>
      <c r="C23" s="136" t="s">
        <v>79</v>
      </c>
      <c r="D23" s="137" t="s">
        <v>96</v>
      </c>
      <c r="E23" s="137" t="s">
        <v>158</v>
      </c>
      <c r="F23" s="137" t="s">
        <v>82</v>
      </c>
      <c r="G23" s="167">
        <f t="shared" si="2"/>
        <v>2308530</v>
      </c>
      <c r="H23" s="167">
        <f t="shared" si="2"/>
        <v>2308530</v>
      </c>
    </row>
    <row r="24" spans="1:8" x14ac:dyDescent="0.25">
      <c r="A24" s="15" t="s">
        <v>97</v>
      </c>
      <c r="B24" s="136" t="s">
        <v>153</v>
      </c>
      <c r="C24" s="136" t="s">
        <v>79</v>
      </c>
      <c r="D24" s="137" t="s">
        <v>96</v>
      </c>
      <c r="E24" s="137" t="s">
        <v>98</v>
      </c>
      <c r="F24" s="137" t="s">
        <v>82</v>
      </c>
      <c r="G24" s="167">
        <f>G25+G27+G29</f>
        <v>2308530</v>
      </c>
      <c r="H24" s="167">
        <f>H25+H27+H29</f>
        <v>2308530</v>
      </c>
    </row>
    <row r="25" spans="1:8" ht="63.75" customHeight="1" x14ac:dyDescent="0.25">
      <c r="A25" s="15" t="s">
        <v>118</v>
      </c>
      <c r="B25" s="136" t="s">
        <v>153</v>
      </c>
      <c r="C25" s="136" t="s">
        <v>79</v>
      </c>
      <c r="D25" s="137" t="s">
        <v>96</v>
      </c>
      <c r="E25" s="137" t="s">
        <v>98</v>
      </c>
      <c r="F25" s="137" t="s">
        <v>92</v>
      </c>
      <c r="G25" s="167">
        <f>G26</f>
        <v>2207520</v>
      </c>
      <c r="H25" s="167">
        <f>H26</f>
        <v>2207520</v>
      </c>
    </row>
    <row r="26" spans="1:8" ht="25.5" x14ac:dyDescent="0.25">
      <c r="A26" s="15" t="s">
        <v>163</v>
      </c>
      <c r="B26" s="136" t="s">
        <v>153</v>
      </c>
      <c r="C26" s="136" t="s">
        <v>79</v>
      </c>
      <c r="D26" s="137" t="s">
        <v>96</v>
      </c>
      <c r="E26" s="137" t="s">
        <v>98</v>
      </c>
      <c r="F26" s="137" t="s">
        <v>94</v>
      </c>
      <c r="G26" s="167">
        <v>2207520</v>
      </c>
      <c r="H26" s="167">
        <v>2207520</v>
      </c>
    </row>
    <row r="27" spans="1:8" ht="25.5" x14ac:dyDescent="0.25">
      <c r="A27" s="15" t="s">
        <v>204</v>
      </c>
      <c r="B27" s="136" t="s">
        <v>153</v>
      </c>
      <c r="C27" s="136" t="s">
        <v>79</v>
      </c>
      <c r="D27" s="137" t="s">
        <v>96</v>
      </c>
      <c r="E27" s="137" t="s">
        <v>98</v>
      </c>
      <c r="F27" s="137" t="s">
        <v>99</v>
      </c>
      <c r="G27" s="167">
        <f>G28</f>
        <v>86010</v>
      </c>
      <c r="H27" s="167">
        <f>H28</f>
        <v>86010</v>
      </c>
    </row>
    <row r="28" spans="1:8" ht="25.5" customHeight="1" x14ac:dyDescent="0.25">
      <c r="A28" s="15" t="s">
        <v>100</v>
      </c>
      <c r="B28" s="136" t="s">
        <v>153</v>
      </c>
      <c r="C28" s="136" t="s">
        <v>79</v>
      </c>
      <c r="D28" s="137" t="s">
        <v>96</v>
      </c>
      <c r="E28" s="137" t="s">
        <v>98</v>
      </c>
      <c r="F28" s="137" t="s">
        <v>101</v>
      </c>
      <c r="G28" s="167">
        <v>86010</v>
      </c>
      <c r="H28" s="167">
        <v>86010</v>
      </c>
    </row>
    <row r="29" spans="1:8" x14ac:dyDescent="0.25">
      <c r="A29" s="15" t="s">
        <v>102</v>
      </c>
      <c r="B29" s="136" t="s">
        <v>153</v>
      </c>
      <c r="C29" s="136" t="s">
        <v>79</v>
      </c>
      <c r="D29" s="137" t="s">
        <v>96</v>
      </c>
      <c r="E29" s="137" t="s">
        <v>98</v>
      </c>
      <c r="F29" s="137" t="s">
        <v>103</v>
      </c>
      <c r="G29" s="167">
        <f>G30</f>
        <v>15000</v>
      </c>
      <c r="H29" s="167">
        <f>H30</f>
        <v>15000</v>
      </c>
    </row>
    <row r="30" spans="1:8" x14ac:dyDescent="0.25">
      <c r="A30" s="15" t="s">
        <v>104</v>
      </c>
      <c r="B30" s="136" t="s">
        <v>153</v>
      </c>
      <c r="C30" s="136" t="s">
        <v>79</v>
      </c>
      <c r="D30" s="137" t="s">
        <v>96</v>
      </c>
      <c r="E30" s="137" t="s">
        <v>98</v>
      </c>
      <c r="F30" s="137" t="s">
        <v>105</v>
      </c>
      <c r="G30" s="167">
        <v>15000</v>
      </c>
      <c r="H30" s="167">
        <v>15000</v>
      </c>
    </row>
    <row r="31" spans="1:8" ht="38.25" x14ac:dyDescent="0.25">
      <c r="A31" s="32" t="s">
        <v>106</v>
      </c>
      <c r="B31" s="100" t="s">
        <v>153</v>
      </c>
      <c r="C31" s="100" t="s">
        <v>79</v>
      </c>
      <c r="D31" s="134" t="s">
        <v>107</v>
      </c>
      <c r="E31" s="134" t="s">
        <v>81</v>
      </c>
      <c r="F31" s="134" t="s">
        <v>82</v>
      </c>
      <c r="G31" s="157">
        <f t="shared" ref="G31:H35" si="3">G32</f>
        <v>127000</v>
      </c>
      <c r="H31" s="157">
        <f t="shared" si="3"/>
        <v>127000</v>
      </c>
    </row>
    <row r="32" spans="1:8" ht="25.5" x14ac:dyDescent="0.25">
      <c r="A32" s="15" t="s">
        <v>85</v>
      </c>
      <c r="B32" s="136" t="s">
        <v>153</v>
      </c>
      <c r="C32" s="136" t="s">
        <v>79</v>
      </c>
      <c r="D32" s="137" t="s">
        <v>107</v>
      </c>
      <c r="E32" s="137" t="s">
        <v>86</v>
      </c>
      <c r="F32" s="137" t="s">
        <v>82</v>
      </c>
      <c r="G32" s="167">
        <f t="shared" si="3"/>
        <v>127000</v>
      </c>
      <c r="H32" s="167">
        <f t="shared" si="3"/>
        <v>127000</v>
      </c>
    </row>
    <row r="33" spans="1:8" ht="25.5" customHeight="1" x14ac:dyDescent="0.25">
      <c r="A33" s="15" t="s">
        <v>87</v>
      </c>
      <c r="B33" s="136" t="s">
        <v>153</v>
      </c>
      <c r="C33" s="136" t="s">
        <v>79</v>
      </c>
      <c r="D33" s="137" t="s">
        <v>107</v>
      </c>
      <c r="E33" s="137" t="s">
        <v>88</v>
      </c>
      <c r="F33" s="137" t="s">
        <v>82</v>
      </c>
      <c r="G33" s="167">
        <f t="shared" si="3"/>
        <v>127000</v>
      </c>
      <c r="H33" s="167">
        <f t="shared" si="3"/>
        <v>127000</v>
      </c>
    </row>
    <row r="34" spans="1:8" x14ac:dyDescent="0.25">
      <c r="A34" s="15" t="s">
        <v>112</v>
      </c>
      <c r="B34" s="136" t="s">
        <v>153</v>
      </c>
      <c r="C34" s="136" t="s">
        <v>79</v>
      </c>
      <c r="D34" s="137" t="s">
        <v>107</v>
      </c>
      <c r="E34" s="137" t="s">
        <v>158</v>
      </c>
      <c r="F34" s="137" t="s">
        <v>82</v>
      </c>
      <c r="G34" s="167">
        <f t="shared" si="3"/>
        <v>127000</v>
      </c>
      <c r="H34" s="167">
        <f t="shared" si="3"/>
        <v>127000</v>
      </c>
    </row>
    <row r="35" spans="1:8" ht="38.25" x14ac:dyDescent="0.25">
      <c r="A35" s="15" t="s">
        <v>268</v>
      </c>
      <c r="B35" s="136" t="s">
        <v>153</v>
      </c>
      <c r="C35" s="136" t="s">
        <v>79</v>
      </c>
      <c r="D35" s="137" t="s">
        <v>107</v>
      </c>
      <c r="E35" s="137" t="s">
        <v>109</v>
      </c>
      <c r="F35" s="137" t="s">
        <v>82</v>
      </c>
      <c r="G35" s="167">
        <f t="shared" si="3"/>
        <v>127000</v>
      </c>
      <c r="H35" s="167">
        <f t="shared" si="3"/>
        <v>127000</v>
      </c>
    </row>
    <row r="36" spans="1:8" x14ac:dyDescent="0.25">
      <c r="A36" s="15" t="s">
        <v>108</v>
      </c>
      <c r="B36" s="136" t="s">
        <v>153</v>
      </c>
      <c r="C36" s="136" t="s">
        <v>79</v>
      </c>
      <c r="D36" s="137" t="s">
        <v>107</v>
      </c>
      <c r="E36" s="137" t="s">
        <v>109</v>
      </c>
      <c r="F36" s="137" t="s">
        <v>110</v>
      </c>
      <c r="G36" s="167">
        <f t="shared" ref="G36:H36" si="4">G37</f>
        <v>127000</v>
      </c>
      <c r="H36" s="167">
        <f t="shared" si="4"/>
        <v>127000</v>
      </c>
    </row>
    <row r="37" spans="1:8" x14ac:dyDescent="0.25">
      <c r="A37" s="110" t="s">
        <v>75</v>
      </c>
      <c r="B37" s="136" t="s">
        <v>153</v>
      </c>
      <c r="C37" s="136" t="s">
        <v>79</v>
      </c>
      <c r="D37" s="137" t="s">
        <v>107</v>
      </c>
      <c r="E37" s="137" t="s">
        <v>109</v>
      </c>
      <c r="F37" s="137" t="s">
        <v>111</v>
      </c>
      <c r="G37" s="167">
        <v>127000</v>
      </c>
      <c r="H37" s="167">
        <v>127000</v>
      </c>
    </row>
    <row r="38" spans="1:8" x14ac:dyDescent="0.25">
      <c r="A38" s="109" t="s">
        <v>161</v>
      </c>
      <c r="B38" s="100" t="s">
        <v>153</v>
      </c>
      <c r="C38" s="100" t="s">
        <v>84</v>
      </c>
      <c r="D38" s="134" t="s">
        <v>80</v>
      </c>
      <c r="E38" s="134" t="s">
        <v>81</v>
      </c>
      <c r="F38" s="134" t="s">
        <v>82</v>
      </c>
      <c r="G38" s="157">
        <f t="shared" ref="G38:H40" si="5">G39</f>
        <v>337045</v>
      </c>
      <c r="H38" s="157">
        <f t="shared" si="5"/>
        <v>350417</v>
      </c>
    </row>
    <row r="39" spans="1:8" x14ac:dyDescent="0.25">
      <c r="A39" s="22" t="s">
        <v>121</v>
      </c>
      <c r="B39" s="144" t="s">
        <v>153</v>
      </c>
      <c r="C39" s="144" t="s">
        <v>84</v>
      </c>
      <c r="D39" s="145" t="s">
        <v>122</v>
      </c>
      <c r="E39" s="145" t="s">
        <v>81</v>
      </c>
      <c r="F39" s="145" t="s">
        <v>82</v>
      </c>
      <c r="G39" s="168">
        <f t="shared" si="5"/>
        <v>337045</v>
      </c>
      <c r="H39" s="168">
        <f t="shared" si="5"/>
        <v>350417</v>
      </c>
    </row>
    <row r="40" spans="1:8" ht="25.5" x14ac:dyDescent="0.25">
      <c r="A40" s="19" t="s">
        <v>85</v>
      </c>
      <c r="B40" s="136" t="s">
        <v>153</v>
      </c>
      <c r="C40" s="136" t="s">
        <v>84</v>
      </c>
      <c r="D40" s="137" t="s">
        <v>122</v>
      </c>
      <c r="E40" s="137" t="s">
        <v>86</v>
      </c>
      <c r="F40" s="137" t="s">
        <v>82</v>
      </c>
      <c r="G40" s="167">
        <f t="shared" si="5"/>
        <v>337045</v>
      </c>
      <c r="H40" s="167">
        <f t="shared" si="5"/>
        <v>350417</v>
      </c>
    </row>
    <row r="41" spans="1:8" ht="25.5" customHeight="1" x14ac:dyDescent="0.25">
      <c r="A41" s="19" t="s">
        <v>87</v>
      </c>
      <c r="B41" s="136" t="s">
        <v>153</v>
      </c>
      <c r="C41" s="136" t="s">
        <v>84</v>
      </c>
      <c r="D41" s="137" t="s">
        <v>122</v>
      </c>
      <c r="E41" s="137" t="s">
        <v>88</v>
      </c>
      <c r="F41" s="137" t="s">
        <v>82</v>
      </c>
      <c r="G41" s="167">
        <f t="shared" ref="G41:H43" si="6">G43</f>
        <v>337045</v>
      </c>
      <c r="H41" s="167">
        <f t="shared" si="6"/>
        <v>350417</v>
      </c>
    </row>
    <row r="42" spans="1:8" x14ac:dyDescent="0.25">
      <c r="A42" s="111" t="s">
        <v>112</v>
      </c>
      <c r="B42" s="136" t="s">
        <v>153</v>
      </c>
      <c r="C42" s="136" t="s">
        <v>84</v>
      </c>
      <c r="D42" s="137" t="s">
        <v>122</v>
      </c>
      <c r="E42" s="137" t="s">
        <v>158</v>
      </c>
      <c r="F42" s="137" t="s">
        <v>82</v>
      </c>
      <c r="G42" s="167">
        <f t="shared" si="6"/>
        <v>337045</v>
      </c>
      <c r="H42" s="167">
        <f t="shared" si="6"/>
        <v>350417</v>
      </c>
    </row>
    <row r="43" spans="1:8" ht="38.25" x14ac:dyDescent="0.25">
      <c r="A43" s="19" t="s">
        <v>123</v>
      </c>
      <c r="B43" s="136" t="s">
        <v>153</v>
      </c>
      <c r="C43" s="136" t="s">
        <v>84</v>
      </c>
      <c r="D43" s="137" t="s">
        <v>122</v>
      </c>
      <c r="E43" s="137" t="s">
        <v>124</v>
      </c>
      <c r="F43" s="137" t="s">
        <v>82</v>
      </c>
      <c r="G43" s="167">
        <f t="shared" si="6"/>
        <v>337045</v>
      </c>
      <c r="H43" s="167">
        <f t="shared" si="6"/>
        <v>350417</v>
      </c>
    </row>
    <row r="44" spans="1:8" ht="63.75" customHeight="1" x14ac:dyDescent="0.25">
      <c r="A44" s="15" t="s">
        <v>118</v>
      </c>
      <c r="B44" s="136" t="s">
        <v>153</v>
      </c>
      <c r="C44" s="136" t="s">
        <v>84</v>
      </c>
      <c r="D44" s="137" t="s">
        <v>122</v>
      </c>
      <c r="E44" s="137" t="s">
        <v>124</v>
      </c>
      <c r="F44" s="137" t="s">
        <v>92</v>
      </c>
      <c r="G44" s="167">
        <f>G45</f>
        <v>337045</v>
      </c>
      <c r="H44" s="167">
        <f>H45</f>
        <v>350417</v>
      </c>
    </row>
    <row r="45" spans="1:8" ht="25.5" x14ac:dyDescent="0.25">
      <c r="A45" s="15" t="s">
        <v>163</v>
      </c>
      <c r="B45" s="136" t="s">
        <v>153</v>
      </c>
      <c r="C45" s="136" t="s">
        <v>84</v>
      </c>
      <c r="D45" s="137" t="s">
        <v>122</v>
      </c>
      <c r="E45" s="137" t="s">
        <v>124</v>
      </c>
      <c r="F45" s="137" t="s">
        <v>94</v>
      </c>
      <c r="G45" s="167">
        <v>337045</v>
      </c>
      <c r="H45" s="167">
        <v>350417</v>
      </c>
    </row>
    <row r="46" spans="1:8" ht="25.5" x14ac:dyDescent="0.25">
      <c r="A46" s="109" t="s">
        <v>207</v>
      </c>
      <c r="B46" s="100" t="s">
        <v>153</v>
      </c>
      <c r="C46" s="100" t="s">
        <v>122</v>
      </c>
      <c r="D46" s="134" t="s">
        <v>80</v>
      </c>
      <c r="E46" s="134" t="s">
        <v>81</v>
      </c>
      <c r="F46" s="134" t="s">
        <v>82</v>
      </c>
      <c r="G46" s="157">
        <f>G47</f>
        <v>50000</v>
      </c>
      <c r="H46" s="157">
        <f>H47</f>
        <v>50000</v>
      </c>
    </row>
    <row r="47" spans="1:8" ht="38.25" x14ac:dyDescent="0.25">
      <c r="A47" s="114" t="s">
        <v>269</v>
      </c>
      <c r="B47" s="144" t="s">
        <v>153</v>
      </c>
      <c r="C47" s="144" t="s">
        <v>122</v>
      </c>
      <c r="D47" s="145" t="s">
        <v>125</v>
      </c>
      <c r="E47" s="145" t="s">
        <v>81</v>
      </c>
      <c r="F47" s="145" t="s">
        <v>82</v>
      </c>
      <c r="G47" s="168">
        <f>G51</f>
        <v>50000</v>
      </c>
      <c r="H47" s="168">
        <f>H51</f>
        <v>50000</v>
      </c>
    </row>
    <row r="48" spans="1:8" ht="51" x14ac:dyDescent="0.25">
      <c r="A48" s="19" t="s">
        <v>274</v>
      </c>
      <c r="B48" s="136" t="s">
        <v>153</v>
      </c>
      <c r="C48" s="136" t="s">
        <v>122</v>
      </c>
      <c r="D48" s="137" t="s">
        <v>125</v>
      </c>
      <c r="E48" s="137" t="s">
        <v>126</v>
      </c>
      <c r="F48" s="137" t="s">
        <v>82</v>
      </c>
      <c r="G48" s="167">
        <f>G51</f>
        <v>50000</v>
      </c>
      <c r="H48" s="167">
        <f>H51</f>
        <v>50000</v>
      </c>
    </row>
    <row r="49" spans="1:8" ht="76.5" x14ac:dyDescent="0.25">
      <c r="A49" s="19" t="s">
        <v>275</v>
      </c>
      <c r="B49" s="136" t="s">
        <v>153</v>
      </c>
      <c r="C49" s="136" t="s">
        <v>122</v>
      </c>
      <c r="D49" s="137" t="s">
        <v>125</v>
      </c>
      <c r="E49" s="137" t="s">
        <v>154</v>
      </c>
      <c r="F49" s="137" t="s">
        <v>82</v>
      </c>
      <c r="G49" s="167">
        <f t="shared" ref="G49:H51" si="7">G50</f>
        <v>50000</v>
      </c>
      <c r="H49" s="167">
        <f t="shared" si="7"/>
        <v>50000</v>
      </c>
    </row>
    <row r="50" spans="1:8" ht="25.5" x14ac:dyDescent="0.25">
      <c r="A50" s="19" t="s">
        <v>127</v>
      </c>
      <c r="B50" s="136" t="s">
        <v>153</v>
      </c>
      <c r="C50" s="136" t="s">
        <v>122</v>
      </c>
      <c r="D50" s="137" t="s">
        <v>125</v>
      </c>
      <c r="E50" s="137" t="s">
        <v>128</v>
      </c>
      <c r="F50" s="137" t="s">
        <v>82</v>
      </c>
      <c r="G50" s="167">
        <f t="shared" si="7"/>
        <v>50000</v>
      </c>
      <c r="H50" s="167">
        <f t="shared" si="7"/>
        <v>50000</v>
      </c>
    </row>
    <row r="51" spans="1:8" ht="25.5" x14ac:dyDescent="0.25">
      <c r="A51" s="15" t="s">
        <v>204</v>
      </c>
      <c r="B51" s="136" t="s">
        <v>153</v>
      </c>
      <c r="C51" s="136" t="s">
        <v>122</v>
      </c>
      <c r="D51" s="137" t="s">
        <v>125</v>
      </c>
      <c r="E51" s="137" t="s">
        <v>128</v>
      </c>
      <c r="F51" s="137" t="s">
        <v>99</v>
      </c>
      <c r="G51" s="167">
        <f t="shared" si="7"/>
        <v>50000</v>
      </c>
      <c r="H51" s="167">
        <f t="shared" si="7"/>
        <v>50000</v>
      </c>
    </row>
    <row r="52" spans="1:8" ht="38.25" x14ac:dyDescent="0.25">
      <c r="A52" s="15" t="s">
        <v>100</v>
      </c>
      <c r="B52" s="136" t="s">
        <v>153</v>
      </c>
      <c r="C52" s="136" t="s">
        <v>122</v>
      </c>
      <c r="D52" s="137" t="s">
        <v>125</v>
      </c>
      <c r="E52" s="137" t="s">
        <v>128</v>
      </c>
      <c r="F52" s="137" t="s">
        <v>101</v>
      </c>
      <c r="G52" s="167">
        <v>50000</v>
      </c>
      <c r="H52" s="167">
        <v>50000</v>
      </c>
    </row>
    <row r="53" spans="1:8" ht="15.75" customHeight="1" x14ac:dyDescent="0.25">
      <c r="A53" s="109" t="s">
        <v>208</v>
      </c>
      <c r="B53" s="100" t="s">
        <v>153</v>
      </c>
      <c r="C53" s="100" t="s">
        <v>129</v>
      </c>
      <c r="D53" s="134" t="s">
        <v>80</v>
      </c>
      <c r="E53" s="134" t="s">
        <v>81</v>
      </c>
      <c r="F53" s="100" t="s">
        <v>82</v>
      </c>
      <c r="G53" s="157">
        <f>G54</f>
        <v>3829912.89</v>
      </c>
      <c r="H53" s="157">
        <f>H54</f>
        <v>3587877.89</v>
      </c>
    </row>
    <row r="54" spans="1:8" x14ac:dyDescent="0.25">
      <c r="A54" s="109" t="s">
        <v>130</v>
      </c>
      <c r="B54" s="100" t="s">
        <v>153</v>
      </c>
      <c r="C54" s="100" t="s">
        <v>129</v>
      </c>
      <c r="D54" s="134" t="s">
        <v>122</v>
      </c>
      <c r="E54" s="134" t="s">
        <v>81</v>
      </c>
      <c r="F54" s="134" t="s">
        <v>82</v>
      </c>
      <c r="G54" s="157">
        <f>G55+G60+$G$65</f>
        <v>3829912.89</v>
      </c>
      <c r="H54" s="157">
        <f>H55+H60+$H$65</f>
        <v>3587877.89</v>
      </c>
    </row>
    <row r="55" spans="1:8" ht="38.25" x14ac:dyDescent="0.25">
      <c r="A55" s="22" t="s">
        <v>272</v>
      </c>
      <c r="B55" s="136" t="s">
        <v>153</v>
      </c>
      <c r="C55" s="136" t="s">
        <v>129</v>
      </c>
      <c r="D55" s="137" t="s">
        <v>122</v>
      </c>
      <c r="E55" s="145" t="s">
        <v>134</v>
      </c>
      <c r="F55" s="137" t="s">
        <v>82</v>
      </c>
      <c r="G55" s="157">
        <f>G56</f>
        <v>96579.47</v>
      </c>
      <c r="H55" s="168">
        <f>H58</f>
        <v>129996.97</v>
      </c>
    </row>
    <row r="56" spans="1:8" ht="51" x14ac:dyDescent="0.25">
      <c r="A56" s="15" t="s">
        <v>273</v>
      </c>
      <c r="B56" s="136" t="s">
        <v>153</v>
      </c>
      <c r="C56" s="136" t="s">
        <v>129</v>
      </c>
      <c r="D56" s="137" t="s">
        <v>122</v>
      </c>
      <c r="E56" s="137" t="s">
        <v>135</v>
      </c>
      <c r="F56" s="137" t="s">
        <v>82</v>
      </c>
      <c r="G56" s="158">
        <f>G57</f>
        <v>96579.47</v>
      </c>
      <c r="H56" s="167">
        <f t="shared" ref="H56:H58" si="8">H57</f>
        <v>129996.97</v>
      </c>
    </row>
    <row r="57" spans="1:8" ht="25.5" x14ac:dyDescent="0.25">
      <c r="A57" s="15" t="s">
        <v>136</v>
      </c>
      <c r="B57" s="136" t="s">
        <v>153</v>
      </c>
      <c r="C57" s="136" t="s">
        <v>129</v>
      </c>
      <c r="D57" s="137" t="s">
        <v>122</v>
      </c>
      <c r="E57" s="137" t="s">
        <v>137</v>
      </c>
      <c r="F57" s="137" t="s">
        <v>82</v>
      </c>
      <c r="G57" s="158">
        <f>G58</f>
        <v>96579.47</v>
      </c>
      <c r="H57" s="167">
        <f t="shared" si="8"/>
        <v>129996.97</v>
      </c>
    </row>
    <row r="58" spans="1:8" ht="25.5" x14ac:dyDescent="0.25">
      <c r="A58" s="15" t="s">
        <v>204</v>
      </c>
      <c r="B58" s="136" t="s">
        <v>153</v>
      </c>
      <c r="C58" s="136" t="s">
        <v>129</v>
      </c>
      <c r="D58" s="137" t="s">
        <v>122</v>
      </c>
      <c r="E58" s="137" t="s">
        <v>137</v>
      </c>
      <c r="F58" s="137" t="s">
        <v>99</v>
      </c>
      <c r="G58" s="158">
        <f>G59</f>
        <v>96579.47</v>
      </c>
      <c r="H58" s="167">
        <f t="shared" si="8"/>
        <v>129996.97</v>
      </c>
    </row>
    <row r="59" spans="1:8" ht="38.25" x14ac:dyDescent="0.25">
      <c r="A59" s="15" t="s">
        <v>100</v>
      </c>
      <c r="B59" s="136" t="s">
        <v>153</v>
      </c>
      <c r="C59" s="136" t="s">
        <v>129</v>
      </c>
      <c r="D59" s="137" t="s">
        <v>122</v>
      </c>
      <c r="E59" s="137" t="s">
        <v>137</v>
      </c>
      <c r="F59" s="137" t="s">
        <v>101</v>
      </c>
      <c r="G59" s="158">
        <v>96579.47</v>
      </c>
      <c r="H59" s="167">
        <v>129996.97</v>
      </c>
    </row>
    <row r="60" spans="1:8" ht="51" x14ac:dyDescent="0.25">
      <c r="A60" s="30" t="s">
        <v>279</v>
      </c>
      <c r="B60" s="100" t="s">
        <v>153</v>
      </c>
      <c r="C60" s="166" t="s">
        <v>129</v>
      </c>
      <c r="D60" s="171" t="s">
        <v>122</v>
      </c>
      <c r="E60" s="145" t="s">
        <v>131</v>
      </c>
      <c r="F60" s="137" t="s">
        <v>82</v>
      </c>
      <c r="G60" s="157">
        <f>G61</f>
        <v>477646.16</v>
      </c>
      <c r="H60" s="157">
        <f>H63</f>
        <v>202193.66</v>
      </c>
    </row>
    <row r="61" spans="1:8" ht="51" x14ac:dyDescent="0.25">
      <c r="A61" s="19" t="s">
        <v>271</v>
      </c>
      <c r="B61" s="136" t="s">
        <v>153</v>
      </c>
      <c r="C61" s="136" t="s">
        <v>129</v>
      </c>
      <c r="D61" s="137" t="s">
        <v>122</v>
      </c>
      <c r="E61" s="137" t="s">
        <v>132</v>
      </c>
      <c r="F61" s="137" t="s">
        <v>82</v>
      </c>
      <c r="G61" s="158">
        <f>G62</f>
        <v>477646.16</v>
      </c>
      <c r="H61" s="167">
        <f t="shared" ref="H61:H63" si="9">H62</f>
        <v>202193.66</v>
      </c>
    </row>
    <row r="62" spans="1:8" ht="25.5" x14ac:dyDescent="0.25">
      <c r="A62" s="19" t="s">
        <v>209</v>
      </c>
      <c r="B62" s="136" t="s">
        <v>153</v>
      </c>
      <c r="C62" s="136" t="s">
        <v>129</v>
      </c>
      <c r="D62" s="137" t="s">
        <v>122</v>
      </c>
      <c r="E62" s="137" t="s">
        <v>133</v>
      </c>
      <c r="F62" s="137" t="s">
        <v>82</v>
      </c>
      <c r="G62" s="158">
        <f>G63</f>
        <v>477646.16</v>
      </c>
      <c r="H62" s="167">
        <f t="shared" si="9"/>
        <v>202193.66</v>
      </c>
    </row>
    <row r="63" spans="1:8" ht="25.5" x14ac:dyDescent="0.25">
      <c r="A63" s="15" t="s">
        <v>204</v>
      </c>
      <c r="B63" s="136" t="s">
        <v>153</v>
      </c>
      <c r="C63" s="136" t="s">
        <v>129</v>
      </c>
      <c r="D63" s="137" t="s">
        <v>122</v>
      </c>
      <c r="E63" s="137" t="s">
        <v>133</v>
      </c>
      <c r="F63" s="137" t="s">
        <v>99</v>
      </c>
      <c r="G63" s="158">
        <f>G64</f>
        <v>477646.16</v>
      </c>
      <c r="H63" s="167">
        <f t="shared" si="9"/>
        <v>202193.66</v>
      </c>
    </row>
    <row r="64" spans="1:8" ht="38.25" x14ac:dyDescent="0.25">
      <c r="A64" s="15" t="s">
        <v>100</v>
      </c>
      <c r="B64" s="136" t="s">
        <v>153</v>
      </c>
      <c r="C64" s="136" t="s">
        <v>129</v>
      </c>
      <c r="D64" s="137" t="s">
        <v>122</v>
      </c>
      <c r="E64" s="137" t="s">
        <v>133</v>
      </c>
      <c r="F64" s="137" t="s">
        <v>101</v>
      </c>
      <c r="G64" s="158">
        <v>477646.16</v>
      </c>
      <c r="H64" s="167">
        <v>202193.66</v>
      </c>
    </row>
    <row r="65" spans="1:8" ht="63.75" x14ac:dyDescent="0.25">
      <c r="A65" s="22" t="s">
        <v>280</v>
      </c>
      <c r="B65" s="144" t="s">
        <v>153</v>
      </c>
      <c r="C65" s="144" t="s">
        <v>129</v>
      </c>
      <c r="D65" s="145" t="s">
        <v>122</v>
      </c>
      <c r="E65" s="145" t="s">
        <v>234</v>
      </c>
      <c r="F65" s="145" t="s">
        <v>82</v>
      </c>
      <c r="G65" s="157">
        <f>G66</f>
        <v>3255687.2600000002</v>
      </c>
      <c r="H65" s="157">
        <f>H66</f>
        <v>3255687.2600000002</v>
      </c>
    </row>
    <row r="66" spans="1:8" ht="63.75" x14ac:dyDescent="0.25">
      <c r="A66" s="15" t="s">
        <v>281</v>
      </c>
      <c r="B66" s="136" t="s">
        <v>153</v>
      </c>
      <c r="C66" s="136" t="s">
        <v>129</v>
      </c>
      <c r="D66" s="137" t="s">
        <v>122</v>
      </c>
      <c r="E66" s="137" t="s">
        <v>238</v>
      </c>
      <c r="F66" s="137" t="s">
        <v>82</v>
      </c>
      <c r="G66" s="158">
        <f>G67</f>
        <v>3255687.2600000002</v>
      </c>
      <c r="H66" s="158">
        <f>H67</f>
        <v>3255687.2600000002</v>
      </c>
    </row>
    <row r="67" spans="1:8" ht="76.5" x14ac:dyDescent="0.25">
      <c r="A67" s="15" t="s">
        <v>284</v>
      </c>
      <c r="B67" s="136" t="s">
        <v>153</v>
      </c>
      <c r="C67" s="136" t="s">
        <v>129</v>
      </c>
      <c r="D67" s="137" t="s">
        <v>122</v>
      </c>
      <c r="E67" s="137" t="s">
        <v>239</v>
      </c>
      <c r="F67" s="137" t="s">
        <v>82</v>
      </c>
      <c r="G67" s="158">
        <f>G68+G71</f>
        <v>3255687.2600000002</v>
      </c>
      <c r="H67" s="158">
        <f>H68+H71</f>
        <v>3255687.2600000002</v>
      </c>
    </row>
    <row r="68" spans="1:8" ht="51" x14ac:dyDescent="0.25">
      <c r="A68" s="15" t="s">
        <v>235</v>
      </c>
      <c r="B68" s="136" t="s">
        <v>153</v>
      </c>
      <c r="C68" s="136" t="s">
        <v>129</v>
      </c>
      <c r="D68" s="137" t="s">
        <v>122</v>
      </c>
      <c r="E68" s="137" t="s">
        <v>236</v>
      </c>
      <c r="F68" s="137" t="s">
        <v>82</v>
      </c>
      <c r="G68" s="158">
        <f>G69</f>
        <v>3223130.39</v>
      </c>
      <c r="H68" s="158">
        <f>H69</f>
        <v>3223130.39</v>
      </c>
    </row>
    <row r="69" spans="1:8" ht="25.5" x14ac:dyDescent="0.25">
      <c r="A69" s="15" t="s">
        <v>204</v>
      </c>
      <c r="B69" s="136" t="s">
        <v>153</v>
      </c>
      <c r="C69" s="136" t="s">
        <v>129</v>
      </c>
      <c r="D69" s="137" t="s">
        <v>122</v>
      </c>
      <c r="E69" s="137" t="s">
        <v>236</v>
      </c>
      <c r="F69" s="137" t="s">
        <v>99</v>
      </c>
      <c r="G69" s="158">
        <f>G70</f>
        <v>3223130.39</v>
      </c>
      <c r="H69" s="158">
        <f>H70</f>
        <v>3223130.39</v>
      </c>
    </row>
    <row r="70" spans="1:8" ht="38.25" x14ac:dyDescent="0.25">
      <c r="A70" s="15" t="s">
        <v>100</v>
      </c>
      <c r="B70" s="136" t="s">
        <v>153</v>
      </c>
      <c r="C70" s="136" t="s">
        <v>129</v>
      </c>
      <c r="D70" s="137" t="s">
        <v>122</v>
      </c>
      <c r="E70" s="137" t="s">
        <v>236</v>
      </c>
      <c r="F70" s="137" t="s">
        <v>101</v>
      </c>
      <c r="G70" s="158">
        <v>3223130.39</v>
      </c>
      <c r="H70" s="167">
        <v>3223130.39</v>
      </c>
    </row>
    <row r="71" spans="1:8" ht="89.25" customHeight="1" x14ac:dyDescent="0.25">
      <c r="A71" s="170" t="s">
        <v>283</v>
      </c>
      <c r="B71" s="136" t="s">
        <v>153</v>
      </c>
      <c r="C71" s="136" t="s">
        <v>129</v>
      </c>
      <c r="D71" s="137" t="s">
        <v>122</v>
      </c>
      <c r="E71" s="137" t="s">
        <v>237</v>
      </c>
      <c r="F71" s="137" t="s">
        <v>82</v>
      </c>
      <c r="G71" s="158">
        <f>G72</f>
        <v>32556.87</v>
      </c>
      <c r="H71" s="158">
        <f>H72</f>
        <v>32556.87</v>
      </c>
    </row>
    <row r="72" spans="1:8" ht="25.5" x14ac:dyDescent="0.25">
      <c r="A72" s="15" t="s">
        <v>204</v>
      </c>
      <c r="B72" s="136" t="s">
        <v>153</v>
      </c>
      <c r="C72" s="136" t="s">
        <v>129</v>
      </c>
      <c r="D72" s="137" t="s">
        <v>122</v>
      </c>
      <c r="E72" s="137" t="s">
        <v>237</v>
      </c>
      <c r="F72" s="137" t="s">
        <v>99</v>
      </c>
      <c r="G72" s="158">
        <f>G73</f>
        <v>32556.87</v>
      </c>
      <c r="H72" s="158">
        <f>H73</f>
        <v>32556.87</v>
      </c>
    </row>
    <row r="73" spans="1:8" ht="38.25" x14ac:dyDescent="0.25">
      <c r="A73" s="15" t="s">
        <v>100</v>
      </c>
      <c r="B73" s="136" t="s">
        <v>153</v>
      </c>
      <c r="C73" s="136" t="s">
        <v>129</v>
      </c>
      <c r="D73" s="137" t="s">
        <v>122</v>
      </c>
      <c r="E73" s="137" t="s">
        <v>237</v>
      </c>
      <c r="F73" s="137" t="s">
        <v>101</v>
      </c>
      <c r="G73" s="158">
        <v>32556.87</v>
      </c>
      <c r="H73" s="167">
        <v>32556.87</v>
      </c>
    </row>
    <row r="74" spans="1:8" x14ac:dyDescent="0.25">
      <c r="A74" s="22" t="s">
        <v>211</v>
      </c>
      <c r="B74" s="100" t="s">
        <v>153</v>
      </c>
      <c r="C74" s="100" t="s">
        <v>144</v>
      </c>
      <c r="D74" s="148" t="s">
        <v>80</v>
      </c>
      <c r="E74" s="148" t="s">
        <v>81</v>
      </c>
      <c r="F74" s="148" t="s">
        <v>80</v>
      </c>
      <c r="G74" s="157">
        <f t="shared" ref="G74:H79" si="10">G75</f>
        <v>50000</v>
      </c>
      <c r="H74" s="157">
        <f t="shared" si="10"/>
        <v>50000</v>
      </c>
    </row>
    <row r="75" spans="1:8" x14ac:dyDescent="0.25">
      <c r="A75" s="22" t="s">
        <v>145</v>
      </c>
      <c r="B75" s="144" t="s">
        <v>153</v>
      </c>
      <c r="C75" s="144" t="s">
        <v>144</v>
      </c>
      <c r="D75" s="149" t="s">
        <v>79</v>
      </c>
      <c r="E75" s="149" t="s">
        <v>81</v>
      </c>
      <c r="F75" s="149" t="s">
        <v>80</v>
      </c>
      <c r="G75" s="168">
        <f t="shared" si="10"/>
        <v>50000</v>
      </c>
      <c r="H75" s="168">
        <f t="shared" si="10"/>
        <v>50000</v>
      </c>
    </row>
    <row r="76" spans="1:8" ht="38.25" customHeight="1" x14ac:dyDescent="0.25">
      <c r="A76" s="15" t="s">
        <v>276</v>
      </c>
      <c r="B76" s="136" t="s">
        <v>153</v>
      </c>
      <c r="C76" s="136" t="s">
        <v>144</v>
      </c>
      <c r="D76" s="150" t="s">
        <v>79</v>
      </c>
      <c r="E76" s="150" t="s">
        <v>146</v>
      </c>
      <c r="F76" s="150" t="s">
        <v>82</v>
      </c>
      <c r="G76" s="167">
        <f t="shared" si="10"/>
        <v>50000</v>
      </c>
      <c r="H76" s="167">
        <f t="shared" si="10"/>
        <v>50000</v>
      </c>
    </row>
    <row r="77" spans="1:8" ht="38.25" customHeight="1" x14ac:dyDescent="0.25">
      <c r="A77" s="112" t="s">
        <v>277</v>
      </c>
      <c r="B77" s="136" t="s">
        <v>153</v>
      </c>
      <c r="C77" s="136" t="s">
        <v>144</v>
      </c>
      <c r="D77" s="150" t="s">
        <v>79</v>
      </c>
      <c r="E77" s="150" t="s">
        <v>147</v>
      </c>
      <c r="F77" s="150" t="s">
        <v>82</v>
      </c>
      <c r="G77" s="167">
        <f t="shared" si="10"/>
        <v>50000</v>
      </c>
      <c r="H77" s="167">
        <f t="shared" si="10"/>
        <v>50000</v>
      </c>
    </row>
    <row r="78" spans="1:8" ht="26.25" x14ac:dyDescent="0.25">
      <c r="A78" s="20" t="s">
        <v>148</v>
      </c>
      <c r="B78" s="136" t="s">
        <v>153</v>
      </c>
      <c r="C78" s="136" t="s">
        <v>144</v>
      </c>
      <c r="D78" s="150" t="s">
        <v>79</v>
      </c>
      <c r="E78" s="150" t="s">
        <v>149</v>
      </c>
      <c r="F78" s="150" t="s">
        <v>82</v>
      </c>
      <c r="G78" s="167">
        <f t="shared" si="10"/>
        <v>50000</v>
      </c>
      <c r="H78" s="167">
        <f t="shared" si="10"/>
        <v>50000</v>
      </c>
    </row>
    <row r="79" spans="1:8" ht="25.5" x14ac:dyDescent="0.25">
      <c r="A79" s="15" t="s">
        <v>204</v>
      </c>
      <c r="B79" s="136" t="s">
        <v>153</v>
      </c>
      <c r="C79" s="136" t="s">
        <v>144</v>
      </c>
      <c r="D79" s="150" t="s">
        <v>79</v>
      </c>
      <c r="E79" s="150" t="s">
        <v>149</v>
      </c>
      <c r="F79" s="150" t="s">
        <v>99</v>
      </c>
      <c r="G79" s="167">
        <f t="shared" si="10"/>
        <v>50000</v>
      </c>
      <c r="H79" s="167">
        <f t="shared" si="10"/>
        <v>50000</v>
      </c>
    </row>
    <row r="80" spans="1:8" ht="38.25" x14ac:dyDescent="0.25">
      <c r="A80" s="18" t="s">
        <v>100</v>
      </c>
      <c r="B80" s="136" t="s">
        <v>153</v>
      </c>
      <c r="C80" s="136" t="s">
        <v>144</v>
      </c>
      <c r="D80" s="150" t="s">
        <v>79</v>
      </c>
      <c r="E80" s="150" t="s">
        <v>149</v>
      </c>
      <c r="F80" s="150" t="s">
        <v>101</v>
      </c>
      <c r="G80" s="167">
        <v>50000</v>
      </c>
      <c r="H80" s="167">
        <v>50000</v>
      </c>
    </row>
    <row r="81" spans="1:8" ht="28.5" x14ac:dyDescent="0.25">
      <c r="A81" s="122" t="s">
        <v>155</v>
      </c>
      <c r="B81" s="100" t="s">
        <v>156</v>
      </c>
      <c r="C81" s="100" t="s">
        <v>80</v>
      </c>
      <c r="D81" s="134" t="s">
        <v>80</v>
      </c>
      <c r="E81" s="134" t="s">
        <v>81</v>
      </c>
      <c r="F81" s="134" t="s">
        <v>82</v>
      </c>
      <c r="G81" s="157">
        <f>G83+G91</f>
        <v>4478200</v>
      </c>
      <c r="H81" s="157">
        <f>H83+H91</f>
        <v>4478200</v>
      </c>
    </row>
    <row r="82" spans="1:8" x14ac:dyDescent="0.25">
      <c r="A82" s="107" t="s">
        <v>203</v>
      </c>
      <c r="B82" s="100" t="s">
        <v>156</v>
      </c>
      <c r="C82" s="100" t="s">
        <v>79</v>
      </c>
      <c r="D82" s="134" t="s">
        <v>80</v>
      </c>
      <c r="E82" s="100" t="s">
        <v>81</v>
      </c>
      <c r="F82" s="100" t="s">
        <v>82</v>
      </c>
      <c r="G82" s="160">
        <f t="shared" ref="G82:H85" si="11">G83</f>
        <v>2540260</v>
      </c>
      <c r="H82" s="160">
        <f t="shared" si="11"/>
        <v>2540260</v>
      </c>
    </row>
    <row r="83" spans="1:8" x14ac:dyDescent="0.25">
      <c r="A83" s="115" t="s">
        <v>113</v>
      </c>
      <c r="B83" s="100" t="s">
        <v>156</v>
      </c>
      <c r="C83" s="100" t="s">
        <v>79</v>
      </c>
      <c r="D83" s="100" t="s">
        <v>114</v>
      </c>
      <c r="E83" s="100" t="s">
        <v>81</v>
      </c>
      <c r="F83" s="100" t="s">
        <v>82</v>
      </c>
      <c r="G83" s="160">
        <f t="shared" si="11"/>
        <v>2540260</v>
      </c>
      <c r="H83" s="160">
        <f t="shared" si="11"/>
        <v>2540260</v>
      </c>
    </row>
    <row r="84" spans="1:8" ht="89.25" x14ac:dyDescent="0.25">
      <c r="A84" s="18" t="s">
        <v>241</v>
      </c>
      <c r="B84" s="136" t="s">
        <v>156</v>
      </c>
      <c r="C84" s="136" t="s">
        <v>79</v>
      </c>
      <c r="D84" s="136" t="s">
        <v>114</v>
      </c>
      <c r="E84" s="136" t="s">
        <v>115</v>
      </c>
      <c r="F84" s="136" t="s">
        <v>82</v>
      </c>
      <c r="G84" s="169">
        <f t="shared" si="11"/>
        <v>2540260</v>
      </c>
      <c r="H84" s="169">
        <f t="shared" si="11"/>
        <v>2540260</v>
      </c>
    </row>
    <row r="85" spans="1:8" ht="102" x14ac:dyDescent="0.25">
      <c r="A85" s="18" t="s">
        <v>242</v>
      </c>
      <c r="B85" s="136" t="s">
        <v>156</v>
      </c>
      <c r="C85" s="136" t="s">
        <v>79</v>
      </c>
      <c r="D85" s="136" t="s">
        <v>114</v>
      </c>
      <c r="E85" s="136" t="s">
        <v>116</v>
      </c>
      <c r="F85" s="136" t="s">
        <v>82</v>
      </c>
      <c r="G85" s="169">
        <f t="shared" si="11"/>
        <v>2540260</v>
      </c>
      <c r="H85" s="169">
        <f t="shared" si="11"/>
        <v>2540260</v>
      </c>
    </row>
    <row r="86" spans="1:8" ht="89.25" x14ac:dyDescent="0.25">
      <c r="A86" s="19" t="s">
        <v>206</v>
      </c>
      <c r="B86" s="136" t="s">
        <v>156</v>
      </c>
      <c r="C86" s="136" t="s">
        <v>79</v>
      </c>
      <c r="D86" s="136" t="s">
        <v>114</v>
      </c>
      <c r="E86" s="136" t="s">
        <v>117</v>
      </c>
      <c r="F86" s="136" t="s">
        <v>82</v>
      </c>
      <c r="G86" s="169">
        <f>G87+G89</f>
        <v>2540260</v>
      </c>
      <c r="H86" s="169">
        <f>H87+H89</f>
        <v>2540260</v>
      </c>
    </row>
    <row r="87" spans="1:8" ht="63.75" customHeight="1" x14ac:dyDescent="0.25">
      <c r="A87" s="19" t="s">
        <v>118</v>
      </c>
      <c r="B87" s="136" t="s">
        <v>156</v>
      </c>
      <c r="C87" s="136" t="s">
        <v>79</v>
      </c>
      <c r="D87" s="136" t="s">
        <v>114</v>
      </c>
      <c r="E87" s="136" t="s">
        <v>117</v>
      </c>
      <c r="F87" s="136" t="s">
        <v>92</v>
      </c>
      <c r="G87" s="169">
        <f>G88</f>
        <v>1790640</v>
      </c>
      <c r="H87" s="169">
        <f>H88</f>
        <v>1790640</v>
      </c>
    </row>
    <row r="88" spans="1:8" ht="25.5" x14ac:dyDescent="0.25">
      <c r="A88" s="11" t="s">
        <v>119</v>
      </c>
      <c r="B88" s="136" t="s">
        <v>156</v>
      </c>
      <c r="C88" s="136" t="s">
        <v>79</v>
      </c>
      <c r="D88" s="136" t="s">
        <v>114</v>
      </c>
      <c r="E88" s="136" t="s">
        <v>117</v>
      </c>
      <c r="F88" s="136" t="s">
        <v>120</v>
      </c>
      <c r="G88" s="169">
        <v>1790640</v>
      </c>
      <c r="H88" s="169">
        <v>1790640</v>
      </c>
    </row>
    <row r="89" spans="1:8" ht="25.5" x14ac:dyDescent="0.25">
      <c r="A89" s="15" t="s">
        <v>204</v>
      </c>
      <c r="B89" s="136" t="s">
        <v>156</v>
      </c>
      <c r="C89" s="136" t="s">
        <v>79</v>
      </c>
      <c r="D89" s="136" t="s">
        <v>114</v>
      </c>
      <c r="E89" s="136" t="s">
        <v>117</v>
      </c>
      <c r="F89" s="136" t="s">
        <v>99</v>
      </c>
      <c r="G89" s="169">
        <f>G90</f>
        <v>749620</v>
      </c>
      <c r="H89" s="169">
        <f>H90</f>
        <v>749620</v>
      </c>
    </row>
    <row r="90" spans="1:8" ht="38.25" x14ac:dyDescent="0.25">
      <c r="A90" s="15" t="s">
        <v>100</v>
      </c>
      <c r="B90" s="136" t="s">
        <v>156</v>
      </c>
      <c r="C90" s="136" t="s">
        <v>79</v>
      </c>
      <c r="D90" s="136" t="s">
        <v>114</v>
      </c>
      <c r="E90" s="136" t="s">
        <v>117</v>
      </c>
      <c r="F90" s="136" t="s">
        <v>101</v>
      </c>
      <c r="G90" s="169">
        <v>749620</v>
      </c>
      <c r="H90" s="169">
        <v>749620</v>
      </c>
    </row>
    <row r="91" spans="1:8" x14ac:dyDescent="0.25">
      <c r="A91" s="116" t="s">
        <v>210</v>
      </c>
      <c r="B91" s="100" t="s">
        <v>156</v>
      </c>
      <c r="C91" s="100" t="s">
        <v>138</v>
      </c>
      <c r="D91" s="148" t="s">
        <v>80</v>
      </c>
      <c r="E91" s="148" t="s">
        <v>81</v>
      </c>
      <c r="F91" s="148" t="s">
        <v>82</v>
      </c>
      <c r="G91" s="157">
        <f t="shared" ref="G91:H94" si="12">G92</f>
        <v>1937940</v>
      </c>
      <c r="H91" s="157">
        <f t="shared" si="12"/>
        <v>1937940</v>
      </c>
    </row>
    <row r="92" spans="1:8" x14ac:dyDescent="0.25">
      <c r="A92" s="117" t="s">
        <v>139</v>
      </c>
      <c r="B92" s="136" t="s">
        <v>156</v>
      </c>
      <c r="C92" s="136" t="s">
        <v>138</v>
      </c>
      <c r="D92" s="150" t="s">
        <v>79</v>
      </c>
      <c r="E92" s="150" t="s">
        <v>81</v>
      </c>
      <c r="F92" s="150" t="s">
        <v>82</v>
      </c>
      <c r="G92" s="167">
        <f t="shared" si="12"/>
        <v>1937940</v>
      </c>
      <c r="H92" s="167">
        <f t="shared" si="12"/>
        <v>1937940</v>
      </c>
    </row>
    <row r="93" spans="1:8" ht="38.25" x14ac:dyDescent="0.25">
      <c r="A93" s="19" t="s">
        <v>214</v>
      </c>
      <c r="B93" s="136" t="s">
        <v>156</v>
      </c>
      <c r="C93" s="136" t="s">
        <v>138</v>
      </c>
      <c r="D93" s="150" t="s">
        <v>79</v>
      </c>
      <c r="E93" s="150" t="s">
        <v>140</v>
      </c>
      <c r="F93" s="150" t="s">
        <v>82</v>
      </c>
      <c r="G93" s="167">
        <f t="shared" si="12"/>
        <v>1937940</v>
      </c>
      <c r="H93" s="167">
        <f t="shared" si="12"/>
        <v>1937940</v>
      </c>
    </row>
    <row r="94" spans="1:8" ht="38.25" x14ac:dyDescent="0.25">
      <c r="A94" s="19" t="s">
        <v>215</v>
      </c>
      <c r="B94" s="136" t="s">
        <v>156</v>
      </c>
      <c r="C94" s="136" t="s">
        <v>138</v>
      </c>
      <c r="D94" s="150" t="s">
        <v>79</v>
      </c>
      <c r="E94" s="150" t="s">
        <v>141</v>
      </c>
      <c r="F94" s="150" t="s">
        <v>82</v>
      </c>
      <c r="G94" s="167">
        <f t="shared" si="12"/>
        <v>1937940</v>
      </c>
      <c r="H94" s="167">
        <f t="shared" si="12"/>
        <v>1937940</v>
      </c>
    </row>
    <row r="95" spans="1:8" ht="25.5" x14ac:dyDescent="0.25">
      <c r="A95" s="19" t="s">
        <v>142</v>
      </c>
      <c r="B95" s="136" t="s">
        <v>156</v>
      </c>
      <c r="C95" s="136" t="s">
        <v>138</v>
      </c>
      <c r="D95" s="150" t="s">
        <v>79</v>
      </c>
      <c r="E95" s="150" t="s">
        <v>143</v>
      </c>
      <c r="F95" s="150" t="s">
        <v>82</v>
      </c>
      <c r="G95" s="167">
        <f>G96+G98</f>
        <v>1937940</v>
      </c>
      <c r="H95" s="167">
        <f>H96+H98</f>
        <v>1937940</v>
      </c>
    </row>
    <row r="96" spans="1:8" ht="63.75" customHeight="1" x14ac:dyDescent="0.25">
      <c r="A96" s="118" t="s">
        <v>118</v>
      </c>
      <c r="B96" s="136" t="s">
        <v>156</v>
      </c>
      <c r="C96" s="136" t="s">
        <v>138</v>
      </c>
      <c r="D96" s="150" t="s">
        <v>79</v>
      </c>
      <c r="E96" s="150" t="s">
        <v>143</v>
      </c>
      <c r="F96" s="150" t="s">
        <v>92</v>
      </c>
      <c r="G96" s="167">
        <f>G97</f>
        <v>1737940</v>
      </c>
      <c r="H96" s="167">
        <f>H97</f>
        <v>1737940</v>
      </c>
    </row>
    <row r="97" spans="1:8" ht="25.5" x14ac:dyDescent="0.25">
      <c r="A97" s="118" t="s">
        <v>119</v>
      </c>
      <c r="B97" s="136" t="s">
        <v>156</v>
      </c>
      <c r="C97" s="136" t="s">
        <v>138</v>
      </c>
      <c r="D97" s="150" t="s">
        <v>79</v>
      </c>
      <c r="E97" s="150" t="s">
        <v>143</v>
      </c>
      <c r="F97" s="150" t="s">
        <v>120</v>
      </c>
      <c r="G97" s="167">
        <v>1737940</v>
      </c>
      <c r="H97" s="167">
        <v>1737940</v>
      </c>
    </row>
    <row r="98" spans="1:8" ht="25.5" x14ac:dyDescent="0.25">
      <c r="A98" s="15" t="s">
        <v>204</v>
      </c>
      <c r="B98" s="136" t="s">
        <v>156</v>
      </c>
      <c r="C98" s="136" t="s">
        <v>138</v>
      </c>
      <c r="D98" s="150" t="s">
        <v>79</v>
      </c>
      <c r="E98" s="150" t="s">
        <v>143</v>
      </c>
      <c r="F98" s="150" t="s">
        <v>99</v>
      </c>
      <c r="G98" s="167">
        <f>G99</f>
        <v>200000</v>
      </c>
      <c r="H98" s="167">
        <f>H99</f>
        <v>200000</v>
      </c>
    </row>
    <row r="99" spans="1:8" ht="38.25" x14ac:dyDescent="0.25">
      <c r="A99" s="15" t="s">
        <v>100</v>
      </c>
      <c r="B99" s="136" t="s">
        <v>156</v>
      </c>
      <c r="C99" s="136" t="s">
        <v>138</v>
      </c>
      <c r="D99" s="150" t="s">
        <v>79</v>
      </c>
      <c r="E99" s="150" t="s">
        <v>143</v>
      </c>
      <c r="F99" s="150" t="s">
        <v>101</v>
      </c>
      <c r="G99" s="167">
        <v>200000</v>
      </c>
      <c r="H99" s="167">
        <v>200000</v>
      </c>
    </row>
    <row r="100" spans="1:8" x14ac:dyDescent="0.25">
      <c r="A100" s="119" t="s">
        <v>150</v>
      </c>
      <c r="B100" s="100"/>
      <c r="C100" s="100"/>
      <c r="D100" s="99"/>
      <c r="E100" s="99"/>
      <c r="F100" s="99"/>
      <c r="G100" s="157">
        <f>G11+G81</f>
        <v>12658157.890000001</v>
      </c>
      <c r="H100" s="157">
        <f>H11+H81</f>
        <v>12429494.890000001</v>
      </c>
    </row>
  </sheetData>
  <mergeCells count="5">
    <mergeCell ref="A6:H6"/>
    <mergeCell ref="A8:A9"/>
    <mergeCell ref="B8:F8"/>
    <mergeCell ref="G8:G9"/>
    <mergeCell ref="H8:H9"/>
  </mergeCells>
  <pageMargins left="0.59055118110236227" right="0.39370078740157483" top="0.39370078740157483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Пр.1</vt:lpstr>
      <vt:lpstr>Пр.2</vt:lpstr>
      <vt:lpstr>Пр.3</vt:lpstr>
      <vt:lpstr>Пр.4</vt:lpstr>
      <vt:lpstr>Пр.5-доходы</vt:lpstr>
      <vt:lpstr>Пр.6-расходы 2021</vt:lpstr>
      <vt:lpstr>Пр.7 расх.2022-2023</vt:lpstr>
      <vt:lpstr>Пр.8 ПБС 2021</vt:lpstr>
      <vt:lpstr>Пр.9 ПБС 2022-2023</vt:lpstr>
      <vt:lpstr>пр.10 МП 2021</vt:lpstr>
      <vt:lpstr>Пр.11 МП 2022-2023</vt:lpstr>
      <vt:lpstr>Пр.12 ВУС 2021</vt:lpstr>
      <vt:lpstr>Пр.13 ВУС 2022-2023</vt:lpstr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cp:lastPrinted>2020-12-29T08:11:11Z</cp:lastPrinted>
  <dcterms:created xsi:type="dcterms:W3CDTF">2019-11-13T04:47:09Z</dcterms:created>
  <dcterms:modified xsi:type="dcterms:W3CDTF">2020-12-29T08:27:32Z</dcterms:modified>
</cp:coreProperties>
</file>