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4240" windowHeight="12465" firstSheet="2" activeTab="3"/>
  </bookViews>
  <sheets>
    <sheet name="Пр.3" sheetId="3" state="hidden" r:id="rId1"/>
    <sheet name="Пр.4" sheetId="4" state="hidden" r:id="rId2"/>
    <sheet name="Пр.5-доходы" sheetId="5" r:id="rId3"/>
    <sheet name="Пр.6-расходы 2021" sheetId="6" r:id="rId4"/>
    <sheet name="Пр.8 ПБС 2021" sheetId="8" r:id="rId5"/>
    <sheet name="пр.10 МП 2021" sheetId="10" r:id="rId6"/>
  </sheets>
  <calcPr calcId="145621"/>
</workbook>
</file>

<file path=xl/calcChain.xml><?xml version="1.0" encoding="utf-8"?>
<calcChain xmlns="http://schemas.openxmlformats.org/spreadsheetml/2006/main">
  <c r="D42" i="10" l="1"/>
  <c r="D41" i="10"/>
  <c r="G105" i="8"/>
  <c r="G108" i="8"/>
  <c r="G107" i="8" s="1"/>
  <c r="F97" i="6"/>
  <c r="F96" i="6"/>
  <c r="F32" i="6"/>
  <c r="D47" i="10" l="1"/>
  <c r="D46" i="10" s="1"/>
  <c r="D45" i="10" s="1"/>
  <c r="D44" i="10" s="1"/>
  <c r="D71" i="10"/>
  <c r="G86" i="8" l="1"/>
  <c r="G85" i="8" s="1"/>
  <c r="G84" i="8" s="1"/>
  <c r="G83" i="8" s="1"/>
  <c r="G82" i="8" s="1"/>
  <c r="G81" i="8" s="1"/>
  <c r="G34" i="8" l="1"/>
  <c r="F104" i="6"/>
  <c r="F103" i="6" s="1"/>
  <c r="F102" i="6" s="1"/>
  <c r="F101" i="6" s="1"/>
  <c r="F100" i="6" s="1"/>
  <c r="F99" i="6" s="1"/>
  <c r="C35" i="5" l="1"/>
  <c r="C34" i="5" s="1"/>
  <c r="C17" i="5"/>
  <c r="D22" i="10" l="1"/>
  <c r="D21" i="10" s="1"/>
  <c r="D19" i="10"/>
  <c r="D18" i="10" s="1"/>
  <c r="G66" i="8"/>
  <c r="G65" i="8" s="1"/>
  <c r="G69" i="8"/>
  <c r="G68" i="8" s="1"/>
  <c r="G63" i="8" s="1"/>
  <c r="G62" i="8" s="1"/>
  <c r="F75" i="6"/>
  <c r="F74" i="6" s="1"/>
  <c r="F72" i="6"/>
  <c r="F71" i="6" s="1"/>
  <c r="G64" i="8" l="1"/>
  <c r="D17" i="10"/>
  <c r="D16" i="10" s="1"/>
  <c r="D15" i="10" s="1"/>
  <c r="F70" i="6"/>
  <c r="F69" i="6" s="1"/>
  <c r="F68" i="6" s="1"/>
  <c r="C43" i="5" l="1"/>
  <c r="C42" i="5" s="1"/>
  <c r="D59" i="10" l="1"/>
  <c r="D57" i="10"/>
  <c r="D52" i="10"/>
  <c r="D51" i="10" s="1"/>
  <c r="D50" i="10" s="1"/>
  <c r="D39" i="10"/>
  <c r="D37" i="10"/>
  <c r="D32" i="10"/>
  <c r="D31" i="10" s="1"/>
  <c r="D30" i="10" s="1"/>
  <c r="D29" i="10" s="1"/>
  <c r="G79" i="8"/>
  <c r="G78" i="8" s="1"/>
  <c r="G77" i="8" s="1"/>
  <c r="G76" i="8" s="1"/>
  <c r="G74" i="8"/>
  <c r="G73" i="8" s="1"/>
  <c r="G72" i="8" s="1"/>
  <c r="G71" i="8" s="1"/>
  <c r="F80" i="6"/>
  <c r="F79" i="6" s="1"/>
  <c r="F78" i="6" s="1"/>
  <c r="F77" i="6" s="1"/>
  <c r="F85" i="6"/>
  <c r="F84" i="6" s="1"/>
  <c r="F83" i="6" s="1"/>
  <c r="F82" i="6" s="1"/>
  <c r="F64" i="6"/>
  <c r="F63" i="6" s="1"/>
  <c r="F62" i="6" s="1"/>
  <c r="F61" i="6" s="1"/>
  <c r="F60" i="6" s="1"/>
  <c r="D56" i="10" l="1"/>
  <c r="D55" i="10" s="1"/>
  <c r="D54" i="10" s="1"/>
  <c r="F67" i="6"/>
  <c r="G61" i="8"/>
  <c r="D49" i="10"/>
  <c r="D36" i="10"/>
  <c r="D35" i="10" s="1"/>
  <c r="D34" i="10" s="1"/>
  <c r="C49" i="5"/>
  <c r="C48" i="5" s="1"/>
  <c r="C32" i="5"/>
  <c r="C31" i="5" s="1"/>
  <c r="C29" i="5"/>
  <c r="C27" i="5"/>
  <c r="C24" i="5"/>
  <c r="C16" i="5"/>
  <c r="D76" i="10"/>
  <c r="D75" i="10"/>
  <c r="D79" i="10"/>
  <c r="D78" i="10" s="1"/>
  <c r="D73" i="10"/>
  <c r="D69" i="10"/>
  <c r="D66" i="10"/>
  <c r="D65" i="10" s="1"/>
  <c r="D27" i="10"/>
  <c r="G103" i="8"/>
  <c r="G96" i="8"/>
  <c r="G94" i="8"/>
  <c r="G58" i="8"/>
  <c r="G55" i="8" s="1"/>
  <c r="G51" i="8"/>
  <c r="G49" i="8" s="1"/>
  <c r="G50" i="8"/>
  <c r="G48" i="8" s="1"/>
  <c r="G47" i="8" s="1"/>
  <c r="G46" i="8" s="1"/>
  <c r="G45" i="8" s="1"/>
  <c r="G43" i="8"/>
  <c r="G36" i="8"/>
  <c r="G32" i="8"/>
  <c r="G24" i="8"/>
  <c r="G23" i="8" s="1"/>
  <c r="F94" i="6"/>
  <c r="F92" i="6"/>
  <c r="F57" i="6"/>
  <c r="F56" i="6"/>
  <c r="F55" i="6" s="1"/>
  <c r="F54" i="6" s="1"/>
  <c r="F53" i="6" s="1"/>
  <c r="F52" i="6" s="1"/>
  <c r="F51" i="6" s="1"/>
  <c r="F49" i="6"/>
  <c r="F47" i="6"/>
  <c r="F41" i="6"/>
  <c r="F34" i="6"/>
  <c r="F30" i="6"/>
  <c r="F22" i="6"/>
  <c r="F21" i="6" s="1"/>
  <c r="C46" i="5"/>
  <c r="C45" i="5"/>
  <c r="C40" i="5"/>
  <c r="C39" i="5" s="1"/>
  <c r="C38" i="5" s="1"/>
  <c r="C21" i="5"/>
  <c r="C20" i="5" s="1"/>
  <c r="F91" i="6" l="1"/>
  <c r="F90" i="6" s="1"/>
  <c r="F89" i="6"/>
  <c r="D68" i="10"/>
  <c r="F29" i="6"/>
  <c r="D64" i="10"/>
  <c r="G31" i="8"/>
  <c r="G93" i="8"/>
  <c r="F46" i="6"/>
  <c r="F43" i="6" s="1"/>
  <c r="G42" i="8"/>
  <c r="G41" i="8" s="1"/>
  <c r="G40" i="8" s="1"/>
  <c r="G39" i="8" s="1"/>
  <c r="G38" i="8" s="1"/>
  <c r="G22" i="8"/>
  <c r="G21" i="8" s="1"/>
  <c r="G20" i="8" s="1"/>
  <c r="G19" i="8" s="1"/>
  <c r="G18" i="8" s="1"/>
  <c r="F40" i="6"/>
  <c r="F39" i="6" s="1"/>
  <c r="F38" i="6" s="1"/>
  <c r="F37" i="6" s="1"/>
  <c r="F36" i="6" s="1"/>
  <c r="F20" i="6"/>
  <c r="F19" i="6" s="1"/>
  <c r="F18" i="6" s="1"/>
  <c r="F17" i="6" s="1"/>
  <c r="F16" i="6" s="1"/>
  <c r="C37" i="5"/>
  <c r="D26" i="10"/>
  <c r="D25" i="10" s="1"/>
  <c r="D24" i="10"/>
  <c r="D61" i="10" s="1"/>
  <c r="G57" i="8"/>
  <c r="G56" i="8" s="1"/>
  <c r="G102" i="8"/>
  <c r="G101" i="8" s="1"/>
  <c r="G100" i="8" s="1"/>
  <c r="G99" i="8" s="1"/>
  <c r="G98" i="8" s="1"/>
  <c r="G54" i="8"/>
  <c r="G53" i="8" s="1"/>
  <c r="G92" i="8"/>
  <c r="G91" i="8" s="1"/>
  <c r="G90" i="8" s="1"/>
  <c r="G89" i="8" s="1"/>
  <c r="G60" i="8"/>
  <c r="F66" i="6"/>
  <c r="F88" i="6"/>
  <c r="F87" i="6" s="1"/>
  <c r="F59" i="6"/>
  <c r="C26" i="5"/>
  <c r="C23" i="5" s="1"/>
  <c r="C15" i="5" s="1"/>
  <c r="G30" i="8" l="1"/>
  <c r="G29" i="8" s="1"/>
  <c r="G28" i="8" s="1"/>
  <c r="G27" i="8" s="1"/>
  <c r="G26" i="8" s="1"/>
  <c r="G17" i="8" s="1"/>
  <c r="G16" i="8" s="1"/>
  <c r="F28" i="6"/>
  <c r="F27" i="6" s="1"/>
  <c r="F26" i="6" s="1"/>
  <c r="F25" i="6" s="1"/>
  <c r="F24" i="6" s="1"/>
  <c r="G88" i="8"/>
  <c r="F45" i="6"/>
  <c r="F44" i="6" s="1"/>
  <c r="D63" i="10"/>
  <c r="D62" i="10" s="1"/>
  <c r="D81" i="10" s="1"/>
  <c r="C54" i="5"/>
  <c r="G110" i="8" l="1"/>
  <c r="F15" i="6"/>
  <c r="F106" i="6" s="1"/>
</calcChain>
</file>

<file path=xl/sharedStrings.xml><?xml version="1.0" encoding="utf-8"?>
<sst xmlns="http://schemas.openxmlformats.org/spreadsheetml/2006/main" count="1385" uniqueCount="256">
  <si>
    <t>Код главного администратора</t>
  </si>
  <si>
    <t>Код  дохода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</si>
  <si>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</si>
  <si>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</si>
  <si>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</si>
  <si>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</si>
  <si>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</si>
  <si>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</si>
  <si>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</si>
  <si>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Администратор </t>
  </si>
  <si>
    <t>Управление Федеральной налоговой службы по Приморскому краю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</si>
  <si>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</si>
  <si>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</si>
  <si>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</si>
  <si>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</si>
  <si>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</si>
  <si>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</si>
  <si>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</si>
  <si>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</si>
  <si>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</si>
  <si>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</si>
  <si>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</si>
  <si>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</si>
  <si>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</si>
  <si>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</si>
  <si>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</si>
  <si>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</si>
  <si>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</si>
  <si>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</si>
  <si>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</si>
  <si>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</si>
  <si>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</si>
  <si>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</si>
  <si>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</si>
  <si>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</si>
  <si>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</si>
  <si>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</si>
  <si>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</si>
  <si>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</si>
  <si>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</si>
  <si>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Администратор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</si>
  <si>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</si>
  <si>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</si>
  <si>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</si>
  <si>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</si>
  <si>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Код бюджетной классификации Российской Федерации</t>
  </si>
  <si>
    <t>Наименование налога (сбора)</t>
  </si>
  <si>
    <t>Сумма, рублей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</si>
  <si>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</si>
  <si>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</si>
  <si>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</si>
  <si>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</si>
  <si>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</si>
  <si>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</si>
  <si>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</si>
  <si>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</si>
  <si>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</si>
  <si>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</si>
  <si>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</si>
  <si>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</si>
  <si>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</si>
  <si>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</si>
  <si>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</si>
  <si>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</si>
  <si>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</si>
  <si>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</si>
  <si>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</si>
  <si>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</si>
  <si>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</si>
  <si>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</si>
  <si>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</si>
  <si>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</si>
  <si>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</si>
  <si>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</si>
  <si>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</si>
  <si>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</si>
  <si>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</si>
  <si>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</si>
  <si>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</si>
  <si>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</si>
  <si>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</si>
  <si>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</si>
  <si>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</si>
  <si>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</si>
  <si>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</si>
  <si>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</si>
  <si>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</si>
  <si>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</si>
  <si>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</si>
  <si>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</si>
  <si>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</si>
  <si>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</si>
  <si>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</si>
  <si>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</si>
  <si>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</si>
  <si>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</si>
  <si>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</si>
  <si>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</si>
  <si>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</si>
  <si>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</si>
  <si>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</si>
  <si>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</si>
  <si>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Иные непрограммные мероприятия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</si>
  <si>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</si>
  <si>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</si>
  <si>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</si>
  <si>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</si>
  <si>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</si>
  <si>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</si>
  <si>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</si>
  <si>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</si>
  <si>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</si>
  <si>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</si>
  <si>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</si>
  <si>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</si>
  <si>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</si>
  <si>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</si>
  <si>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</si>
  <si>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</si>
  <si>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</si>
  <si>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</si>
  <si>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</si>
  <si>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</si>
  <si>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</si>
  <si>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</si>
  <si>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</si>
  <si>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</si>
  <si>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</si>
  <si>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</si>
  <si>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</si>
  <si>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</si>
  <si>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</si>
  <si>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</si>
  <si>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</si>
  <si>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ИТОГО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</si>
  <si>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</si>
  <si>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</si>
  <si>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</si>
  <si>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</si>
  <si>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</si>
  <si>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</si>
  <si>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</si>
  <si>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КОД</t>
  </si>
  <si>
    <t>НАЦИОНАЛЬНАЯ ОБОРОНА</t>
  </si>
  <si>
    <t>Расходы на выплаты персоналу государственных (муниципальных) органов</t>
  </si>
  <si>
    <t>к проекту муниципального правового акта</t>
  </si>
  <si>
    <t>Приложение № 3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</si>
  <si>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</si>
  <si>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</si>
  <si>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</si>
  <si>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</si>
  <si>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</si>
  <si>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 xml:space="preserve"> </t>
  </si>
  <si>
    <t>Приложение № 2</t>
  </si>
  <si>
    <t xml:space="preserve">Администрация Новолитовского сельского поселения Партизанского муниципального района </t>
  </si>
  <si>
    <t xml:space="preserve">Перечень 
главных администраторов доходов бюджета поселения – органов государственной власти Российской Федерации и государственной власти Приморского края и закрепляемые за ними виды (подвиды) доходов бюджета поселения
</t>
  </si>
  <si>
    <t>ДОХОДЫ, ЗАКРЕПЛЯЕМЫЕ ЗА РАЗЛИЧНЫМИ ГЛАВНЫМИ АДМИНИСТРАТОРАМИ</t>
  </si>
  <si>
    <t>Прочие неналоговые доходы бюджетов сельских поселений</t>
  </si>
  <si>
    <t>Приложение № 4</t>
  </si>
  <si>
    <t>Перечень главных администраторов источников внутреннего                                                     финансирования дефицита бюджета Новолитовского сельского поселения</t>
  </si>
  <si>
    <t>Приложение № 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</si>
  <si>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</si>
  <si>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</si>
  <si>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</si>
  <si>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</si>
  <si>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</si>
  <si>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</si>
  <si>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</si>
  <si>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</si>
  <si>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</si>
  <si>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</si>
  <si>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</si>
  <si>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</si>
  <si>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Сумма на 2020 год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</si>
  <si>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</si>
  <si>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</si>
  <si>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</si>
  <si>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</si>
  <si>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</si>
  <si>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</si>
  <si>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Уличное освещение Новолитовского сельского поселения</t>
  </si>
  <si>
    <t>КУЛЬТУРА, КИНЕМАТОГРАФИЯ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</si>
  <si>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</si>
  <si>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Приложение № 8</t>
  </si>
  <si>
    <t>Приложение № 10</t>
  </si>
  <si>
    <t>Итого по муниципальным программам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</si>
  <si>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</si>
  <si>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</si>
  <si>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</si>
  <si>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Прочие субсидии бюджетам сельских поселений</t>
  </si>
  <si>
    <t>0200000000</t>
  </si>
  <si>
    <t>0290000000</t>
  </si>
  <si>
    <t>0290100000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</si>
  <si>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</si>
  <si>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</si>
  <si>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02901S2610</t>
  </si>
  <si>
    <t>от 20.12.2019 № 160-МПА</t>
  </si>
  <si>
    <t>Раздела</t>
  </si>
  <si>
    <t>Подраздела</t>
  </si>
  <si>
    <t>Целевой статьи</t>
  </si>
  <si>
    <t>Вида расходов</t>
  </si>
  <si>
    <t>Ведомства</t>
  </si>
  <si>
    <t xml:space="preserve">2  02 20000 00 0000 150 </t>
  </si>
  <si>
    <t>Дотации бюджетам сельских поселений на выравнивание бюджетной обеспеченности из бюджета субъекта Российской Федерации</t>
  </si>
  <si>
    <t>Руководство и управление в сфере установленных функций органов местного самоуправления</t>
  </si>
  <si>
    <t>Межбюджетные трансферты, передаваемые бюджетам муниципальных районов из бюджетов поселений</t>
  </si>
  <si>
    <t>9999910000</t>
  </si>
  <si>
    <t>1 17 00000 00 0000 000</t>
  </si>
  <si>
    <t>ПРОЧИЕ НЕНАЛОГОВЫЕ ДОХОДЫ</t>
  </si>
  <si>
    <t>1 17 05000 00 0000 180</t>
  </si>
  <si>
    <t>Прочие неналоговые доходы</t>
  </si>
  <si>
    <t>Приложение № 1</t>
  </si>
  <si>
    <t>от 30.12.2020 № 19-МПА</t>
  </si>
  <si>
    <t>Объемы доходов бюджета Новолитовского сельского поселения на 2021 год</t>
  </si>
  <si>
    <t>11</t>
  </si>
  <si>
    <t>Мероприятия программы "Развитие физической культуры и спорта в Новолитовском сельском поселении на 2021-2023 годы"</t>
  </si>
  <si>
    <t>06000000000</t>
  </si>
  <si>
    <t>06901000000</t>
  </si>
  <si>
    <t>Развитие физической культуры и спорта в Новолитовском сельском поселении</t>
  </si>
  <si>
    <t>0690100060</t>
  </si>
  <si>
    <t xml:space="preserve">Распределение 
 бюджетных ассигнований из бюджета поселения на 2021 год в ведомственной структуре расходов бюджета Новолитовского сельского поселения
</t>
  </si>
  <si>
    <t>Муниципальная программа "Развитие физической культуры и спорта в Новолитовском сельском поселении на 2021-2023 годы"</t>
  </si>
  <si>
    <t>0600000000</t>
  </si>
  <si>
    <t>0690000000</t>
  </si>
  <si>
    <t>от 00.07.2021 № 00-МПА</t>
  </si>
  <si>
    <t xml:space="preserve">Расходы бюджета поселения на 2021 год 
по финансовому обеспечению муниципальных программ Новолитовского 
сельского поселения и непрограммным направлениям деятельности
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</si>
  <si>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2019-2027 гг."</t>
  </si>
  <si>
    <t>Муниципальная подпрограмма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</si>
  <si>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2019-2027 годы"</t>
  </si>
  <si>
    <t>Софинансирование из бюджета Новолитовского сельского поселения Партизанского муниципального района муниципальной подпрограммы «Благоустройство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2019-2027 годы»</t>
  </si>
  <si>
    <t>Муниципальная программа "Комплексное благоустройство территории Новолитовского сельского поселения на 2021-2023 годы"</t>
  </si>
  <si>
    <t>Мероприятия муниципальной программы "Комплексное благоустройство территории Новолитовского сельского поселения на 2021-2023 годы"</t>
  </si>
  <si>
    <t>Муниципальная программа "Уличное освещение Новолитовского сельского поселения Партизанского муниципального района в 2021-2023 годах"</t>
  </si>
  <si>
    <t>Мероприятия муниципальной программы "Уличное освещение Новолитовского сельского поселения Партизанского муниципального района в 2021-2023 годах"</t>
  </si>
  <si>
    <t>Муниципальная программа "Развитие культуры в Новолитовском сельском поселении на 2021-2023 годы"</t>
  </si>
  <si>
    <t>Мероприятия муниципальной программы "Развитие культуры в Новолитовском сельском поселении на 2021-2023 годы"</t>
  </si>
  <si>
    <t>Мероприятия муниципальной программы "Развитие физической культуры и спорта в Новолитовском сельском поселении на 2021-2023 годы"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</si>
  <si>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2021-2023 годы"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</si>
  <si>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2021-2023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</si>
  <si>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2021-2023 годы"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</si>
  <si>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</si>
  <si>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2019-2027 годы"</t>
  </si>
  <si>
    <t xml:space="preserve"> Мероприятия муниципальной подпрограммы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2019-2027 годы"</t>
  </si>
  <si>
    <t>0590180020</t>
  </si>
  <si>
    <t>расходы на выплаты персоналу казенных учреждений</t>
  </si>
  <si>
    <t>Иные бюджетные трансферты</t>
  </si>
  <si>
    <t>Прочие межбюджетные трансферты передаваемые, бюджетам</t>
  </si>
  <si>
    <t>от 30.07.2021 № 34-МПА</t>
  </si>
  <si>
    <t>Приложение № 6</t>
  </si>
  <si>
    <t>к муниципальному правовому акту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</si>
  <si>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программам, и непрограммным направлениям деятельности), группам (группам и подгруппам) видов расходов классификации расходов бюджетов на 2021 год
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</si>
  <si>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</si>
  <si>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поселения на 2021-2023 годы"</t>
  </si>
  <si>
    <t xml:space="preserve">Межбюджетные трансферты из бюджета Партизанского муниципального района на развитие отрасли "Культура" в Новолитовском сельском поселении </t>
  </si>
  <si>
    <t>ФИЗИЧЕСКАЯ КУЛЬТУРА И СПОРТ</t>
  </si>
  <si>
    <t xml:space="preserve">Физическая культура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</si>
</sst>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shrinkToFit="1"/>
    </xf>
    <xf numFmtId="4" fontId="7" fillId="0" borderId="1" xfId="0" applyNumberFormat="1" applyFont="1" applyFill="1" applyBorder="1" applyAlignment="1">
      <alignment horizontal="right" vertical="top" shrinkToFit="1"/>
    </xf>
    <xf numFmtId="4" fontId="7" fillId="0" borderId="1" xfId="0" applyNumberFormat="1" applyFont="1" applyFill="1" applyBorder="1" applyAlignment="1">
      <alignment horizontal="right" vertical="top" wrapText="1" shrinkToFit="1"/>
    </xf>
    <xf numFmtId="2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justify" vertical="top" wrapText="1"/>
    </xf>
    <xf numFmtId="0" fontId="13" fillId="0" borderId="4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center" textRotation="90" wrapText="1" shrinkToFit="1"/>
    </xf>
    <xf numFmtId="2" fontId="7" fillId="0" borderId="1" xfId="0" applyNumberFormat="1" applyFont="1" applyFill="1" applyBorder="1" applyAlignment="1">
      <alignment horizontal="center" vertical="center" textRotation="90" wrapText="1"/>
    </xf>
    <xf numFmtId="4" fontId="8" fillId="2" borderId="1" xfId="0" applyNumberFormat="1" applyFont="1" applyFill="1" applyBorder="1" applyAlignment="1">
      <alignment horizontal="right" vertical="top" shrinkToFit="1"/>
    </xf>
    <xf numFmtId="2" fontId="12" fillId="2" borderId="1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top" wrapText="1"/>
    </xf>
    <xf numFmtId="49" fontId="13" fillId="0" borderId="2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top" wrapText="1"/>
    </xf>
    <xf numFmtId="4" fontId="12" fillId="2" borderId="1" xfId="0" applyNumberFormat="1" applyFont="1" applyFill="1" applyBorder="1" applyAlignment="1">
      <alignment horizontal="right" vertical="top" shrinkToFit="1"/>
    </xf>
    <xf numFmtId="49" fontId="12" fillId="2" borderId="1" xfId="0" applyNumberFormat="1" applyFont="1" applyFill="1" applyBorder="1" applyAlignment="1">
      <alignment vertical="top" wrapText="1"/>
    </xf>
    <xf numFmtId="0" fontId="12" fillId="2" borderId="1" xfId="0" applyFont="1" applyFill="1" applyBorder="1"/>
    <xf numFmtId="0" fontId="12" fillId="0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justify" wrapText="1"/>
    </xf>
    <xf numFmtId="0" fontId="12" fillId="0" borderId="1" xfId="0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right" vertical="top" shrinkToFit="1"/>
    </xf>
    <xf numFmtId="0" fontId="11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vertical="top"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justify" wrapText="1"/>
    </xf>
    <xf numFmtId="0" fontId="8" fillId="0" borderId="1" xfId="0" applyFont="1" applyFill="1" applyBorder="1" applyAlignment="1">
      <alignment wrapText="1"/>
    </xf>
    <xf numFmtId="0" fontId="16" fillId="3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top" wrapText="1" shrinkToFit="1"/>
    </xf>
    <xf numFmtId="4" fontId="12" fillId="2" borderId="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textRotation="90" wrapText="1" shrinkToFit="1"/>
    </xf>
    <xf numFmtId="2" fontId="13" fillId="0" borderId="1" xfId="0" applyNumberFormat="1" applyFont="1" applyFill="1" applyBorder="1" applyAlignment="1">
      <alignment horizontal="center" vertical="center" textRotation="90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center" wrapText="1"/>
    </xf>
    <xf numFmtId="43" fontId="4" fillId="0" borderId="0" xfId="1" applyFont="1" applyAlignment="1">
      <alignment horizontal="right"/>
    </xf>
    <xf numFmtId="43" fontId="4" fillId="0" borderId="0" xfId="1" applyFont="1"/>
    <xf numFmtId="0" fontId="6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3" fontId="6" fillId="0" borderId="0" xfId="1" applyFont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11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justify" vertical="top" wrapText="1"/>
    </xf>
    <xf numFmtId="43" fontId="3" fillId="0" borderId="0" xfId="1" applyFont="1" applyAlignment="1">
      <alignment horizontal="right"/>
    </xf>
    <xf numFmtId="1" fontId="19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3" fontId="16" fillId="0" borderId="1" xfId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justify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2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vertical="top" wrapText="1"/>
    </xf>
    <xf numFmtId="43" fontId="16" fillId="4" borderId="1" xfId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13" fillId="0" borderId="1" xfId="0" applyFont="1" applyBorder="1" applyAlignment="1">
      <alignment horizontal="justify" vertical="top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center" shrinkToFit="1"/>
    </xf>
    <xf numFmtId="49" fontId="7" fillId="0" borderId="1" xfId="0" applyNumberFormat="1" applyFont="1" applyFill="1" applyBorder="1" applyAlignment="1">
      <alignment horizontal="center" shrinkToFit="1"/>
    </xf>
    <xf numFmtId="49" fontId="7" fillId="0" borderId="3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wrapText="1" shrinkToFit="1"/>
    </xf>
    <xf numFmtId="49" fontId="8" fillId="0" borderId="1" xfId="0" applyNumberFormat="1" applyFont="1" applyFill="1" applyBorder="1" applyAlignment="1">
      <alignment horizontal="center" wrapText="1" shrinkToFit="1"/>
    </xf>
    <xf numFmtId="49" fontId="7" fillId="0" borderId="1" xfId="0" applyNumberFormat="1" applyFont="1" applyFill="1" applyBorder="1" applyAlignment="1">
      <alignment horizontal="center" wrapText="1" shrinkToFit="1"/>
    </xf>
    <xf numFmtId="43" fontId="12" fillId="2" borderId="1" xfId="1" applyFont="1" applyFill="1" applyBorder="1" applyAlignment="1">
      <alignment horizontal="right" wrapText="1" shrinkToFit="1"/>
    </xf>
    <xf numFmtId="43" fontId="12" fillId="0" borderId="1" xfId="1" applyFont="1" applyFill="1" applyBorder="1" applyAlignment="1">
      <alignment horizontal="right" wrapText="1" shrinkToFit="1"/>
    </xf>
    <xf numFmtId="43" fontId="13" fillId="0" borderId="1" xfId="1" applyFont="1" applyFill="1" applyBorder="1" applyAlignment="1">
      <alignment horizontal="right" wrapText="1" shrinkToFit="1"/>
    </xf>
    <xf numFmtId="43" fontId="13" fillId="4" borderId="1" xfId="1" applyFont="1" applyFill="1" applyBorder="1" applyAlignment="1">
      <alignment horizontal="right" wrapText="1" shrinkToFit="1"/>
    </xf>
    <xf numFmtId="43" fontId="13" fillId="4" borderId="2" xfId="1" applyFont="1" applyFill="1" applyBorder="1" applyAlignment="1">
      <alignment horizontal="right" wrapText="1" shrinkToFit="1"/>
    </xf>
    <xf numFmtId="43" fontId="13" fillId="2" borderId="1" xfId="1" applyFont="1" applyFill="1" applyBorder="1" applyAlignment="1">
      <alignment horizontal="right" wrapText="1" shrinkToFit="1"/>
    </xf>
    <xf numFmtId="43" fontId="11" fillId="0" borderId="1" xfId="1" applyFont="1" applyFill="1" applyBorder="1" applyAlignment="1">
      <alignment horizontal="right" wrapText="1"/>
    </xf>
    <xf numFmtId="43" fontId="15" fillId="0" borderId="1" xfId="1" applyFont="1" applyFill="1" applyBorder="1" applyAlignment="1">
      <alignment horizontal="right" wrapText="1"/>
    </xf>
    <xf numFmtId="43" fontId="15" fillId="4" borderId="1" xfId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right" shrinkToFit="1"/>
    </xf>
    <xf numFmtId="4" fontId="8" fillId="2" borderId="1" xfId="0" applyNumberFormat="1" applyFont="1" applyFill="1" applyBorder="1" applyAlignment="1">
      <alignment horizontal="right" shrinkToFit="1"/>
    </xf>
    <xf numFmtId="4" fontId="8" fillId="0" borderId="1" xfId="0" applyNumberFormat="1" applyFont="1" applyFill="1" applyBorder="1" applyAlignment="1">
      <alignment horizontal="right" shrinkToFit="1"/>
    </xf>
    <xf numFmtId="4" fontId="7" fillId="0" borderId="1" xfId="0" applyNumberFormat="1" applyFont="1" applyFill="1" applyBorder="1" applyAlignment="1">
      <alignment horizontal="right" shrinkToFit="1"/>
    </xf>
    <xf numFmtId="4" fontId="7" fillId="4" borderId="1" xfId="0" applyNumberFormat="1" applyFont="1" applyFill="1" applyBorder="1" applyAlignment="1">
      <alignment horizontal="right" shrinkToFit="1"/>
    </xf>
    <xf numFmtId="43" fontId="6" fillId="0" borderId="1" xfId="1" applyFont="1" applyFill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right" shrinkToFit="1"/>
    </xf>
    <xf numFmtId="4" fontId="8" fillId="2" borderId="1" xfId="0" applyNumberFormat="1" applyFont="1" applyFill="1" applyBorder="1" applyAlignment="1">
      <alignment horizontal="right" wrapText="1" shrinkToFit="1"/>
    </xf>
    <xf numFmtId="4" fontId="8" fillId="0" borderId="1" xfId="0" applyNumberFormat="1" applyFont="1" applyFill="1" applyBorder="1" applyAlignment="1">
      <alignment horizontal="right" wrapText="1" shrinkToFit="1"/>
    </xf>
    <xf numFmtId="4" fontId="7" fillId="0" borderId="1" xfId="0" applyNumberFormat="1" applyFont="1" applyFill="1" applyBorder="1" applyAlignment="1">
      <alignment horizontal="right" wrapText="1" shrinkToFit="1"/>
    </xf>
    <xf numFmtId="4" fontId="7" fillId="4" borderId="1" xfId="0" applyNumberFormat="1" applyFont="1" applyFill="1" applyBorder="1" applyAlignment="1">
      <alignment horizontal="right" wrapText="1" shrinkToFi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1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3" workbookViewId="0">
      <selection activeCell="C4" sqref="C4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28" t="s">
        <v>146</v>
      </c>
    </row>
    <row r="2" spans="1:3" x14ac:dyDescent="0.25">
      <c r="C2" s="30" t="s">
        <v>145</v>
      </c>
    </row>
    <row r="3" spans="1:3" x14ac:dyDescent="0.25">
      <c r="C3" s="30" t="s">
        <v>147</v>
      </c>
    </row>
    <row r="4" spans="1:3" x14ac:dyDescent="0.25">
      <c r="C4" s="30" t="s">
        <v>196</v>
      </c>
    </row>
    <row r="5" spans="1:3" ht="59.25" customHeight="1" x14ac:dyDescent="0.25">
      <c r="A5" s="206" t="s">
        <v>155</v>
      </c>
      <c r="B5" s="206"/>
      <c r="C5" s="206"/>
    </row>
    <row r="7" spans="1:3" ht="51" x14ac:dyDescent="0.25">
      <c r="A7" s="4" t="s">
        <v>0</v>
      </c>
      <c r="B7" s="3" t="s">
        <v>1</v>
      </c>
      <c r="C7" s="3" t="s">
        <v>9</v>
      </c>
    </row>
    <row r="8" spans="1:3" x14ac:dyDescent="0.25">
      <c r="A8" s="3">
        <v>1</v>
      </c>
      <c r="B8" s="3">
        <v>2</v>
      </c>
      <c r="C8" s="3">
        <v>3</v>
      </c>
    </row>
    <row r="9" spans="1:3" ht="28.5" x14ac:dyDescent="0.25">
      <c r="A9" s="33">
        <v>182</v>
      </c>
      <c r="B9" s="5"/>
      <c r="C9" s="34" t="s">
        <v>10</v>
      </c>
    </row>
    <row r="10" spans="1:3" ht="75" x14ac:dyDescent="0.25">
      <c r="A10" s="5">
        <v>182</v>
      </c>
      <c r="B10" s="5" t="s">
        <v>13</v>
      </c>
      <c r="C10" s="6" t="s">
        <v>14</v>
      </c>
    </row>
    <row r="11" spans="1:3" ht="105" x14ac:dyDescent="0.25">
      <c r="A11" s="5">
        <v>182</v>
      </c>
      <c r="B11" s="5" t="s">
        <v>15</v>
      </c>
      <c r="C11" s="6" t="s">
        <v>16</v>
      </c>
    </row>
    <row r="12" spans="1:3" ht="45" x14ac:dyDescent="0.25">
      <c r="A12" s="5">
        <v>182</v>
      </c>
      <c r="B12" s="5" t="s">
        <v>17</v>
      </c>
      <c r="C12" s="6" t="s">
        <v>18</v>
      </c>
    </row>
    <row r="13" spans="1:3" ht="90" x14ac:dyDescent="0.25">
      <c r="A13" s="5">
        <v>182</v>
      </c>
      <c r="B13" s="5" t="s">
        <v>19</v>
      </c>
      <c r="C13" s="6" t="s">
        <v>20</v>
      </c>
    </row>
    <row r="14" spans="1:3" x14ac:dyDescent="0.25">
      <c r="A14" s="5">
        <v>182</v>
      </c>
      <c r="B14" s="5" t="s">
        <v>23</v>
      </c>
      <c r="C14" s="6" t="s">
        <v>22</v>
      </c>
    </row>
    <row r="15" spans="1:3" ht="30" x14ac:dyDescent="0.25">
      <c r="A15" s="5">
        <v>182</v>
      </c>
      <c r="B15" s="5" t="s">
        <v>24</v>
      </c>
      <c r="C15" s="6" t="s">
        <v>25</v>
      </c>
    </row>
    <row r="16" spans="1:3" ht="45" x14ac:dyDescent="0.25">
      <c r="A16" s="5">
        <v>182</v>
      </c>
      <c r="B16" s="5" t="s">
        <v>28</v>
      </c>
      <c r="C16" s="6" t="s">
        <v>29</v>
      </c>
    </row>
    <row r="17" spans="1:3" ht="30" x14ac:dyDescent="0.25">
      <c r="A17" s="5">
        <v>182</v>
      </c>
      <c r="B17" s="5" t="s">
        <v>34</v>
      </c>
      <c r="C17" s="6" t="s">
        <v>35</v>
      </c>
    </row>
    <row r="18" spans="1:3" ht="30" x14ac:dyDescent="0.25">
      <c r="A18" s="5">
        <v>182</v>
      </c>
      <c r="B18" s="5" t="s">
        <v>38</v>
      </c>
      <c r="C18" s="6" t="s">
        <v>39</v>
      </c>
    </row>
    <row r="19" spans="1:3" ht="30.75" thickBot="1" x14ac:dyDescent="0.3">
      <c r="A19" s="35" t="s">
        <v>72</v>
      </c>
      <c r="B19" s="5"/>
      <c r="C19" s="6" t="s">
        <v>156</v>
      </c>
    </row>
    <row r="20" spans="1:3" ht="30.75" thickBot="1" x14ac:dyDescent="0.3">
      <c r="A20" s="35" t="s">
        <v>72</v>
      </c>
      <c r="B20" s="36" t="s">
        <v>4</v>
      </c>
      <c r="C20" s="6" t="s">
        <v>5</v>
      </c>
    </row>
    <row r="21" spans="1:3" ht="15.75" thickBot="1" x14ac:dyDescent="0.3">
      <c r="A21" s="35" t="s">
        <v>72</v>
      </c>
      <c r="B21" s="37" t="s">
        <v>6</v>
      </c>
      <c r="C21" s="6" t="s">
        <v>157</v>
      </c>
    </row>
  </sheetData>
  <mergeCells count="1">
    <mergeCell ref="A5:C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4" workbookViewId="0">
      <selection activeCell="C26" sqref="C26:C27"/>
    </sheetView>
  </sheetViews>
  <sheetFormatPr defaultRowHeight="15" x14ac:dyDescent="0.25"/>
  <cols>
    <col min="2" max="2" width="25.7109375" customWidth="1"/>
    <col min="3" max="3" width="56.7109375" customWidth="1"/>
  </cols>
  <sheetData>
    <row r="1" spans="1:3" x14ac:dyDescent="0.25">
      <c r="C1" s="28" t="s">
        <v>158</v>
      </c>
    </row>
    <row r="2" spans="1:3" x14ac:dyDescent="0.25">
      <c r="C2" s="30" t="s">
        <v>145</v>
      </c>
    </row>
    <row r="3" spans="1:3" x14ac:dyDescent="0.25">
      <c r="C3" s="30" t="s">
        <v>147</v>
      </c>
    </row>
    <row r="4" spans="1:3" x14ac:dyDescent="0.25">
      <c r="C4" s="30" t="s">
        <v>196</v>
      </c>
    </row>
    <row r="6" spans="1:3" ht="30.75" customHeight="1" x14ac:dyDescent="0.25">
      <c r="A6" s="206" t="s">
        <v>159</v>
      </c>
      <c r="B6" s="207"/>
      <c r="C6" s="207"/>
    </row>
    <row r="7" spans="1:3" x14ac:dyDescent="0.25">
      <c r="A7" s="38"/>
      <c r="B7" s="39"/>
      <c r="C7" s="39"/>
    </row>
    <row r="9" spans="1:3" ht="51" x14ac:dyDescent="0.25">
      <c r="A9" s="1" t="s">
        <v>0</v>
      </c>
      <c r="B9" s="2" t="s">
        <v>1</v>
      </c>
      <c r="C9" s="2" t="s">
        <v>40</v>
      </c>
    </row>
    <row r="10" spans="1:3" x14ac:dyDescent="0.25">
      <c r="A10" s="2">
        <v>1</v>
      </c>
      <c r="B10" s="2">
        <v>2</v>
      </c>
      <c r="C10" s="2">
        <v>3</v>
      </c>
    </row>
    <row r="11" spans="1:3" ht="31.5" x14ac:dyDescent="0.25">
      <c r="A11" s="32">
        <v>994</v>
      </c>
      <c r="B11" s="8"/>
      <c r="C11" s="31" t="s">
        <v>154</v>
      </c>
    </row>
    <row r="12" spans="1:3" ht="31.5" x14ac:dyDescent="0.25">
      <c r="A12" s="8">
        <v>994</v>
      </c>
      <c r="B12" s="8" t="s">
        <v>41</v>
      </c>
      <c r="C12" s="7" t="s">
        <v>42</v>
      </c>
    </row>
    <row r="13" spans="1:3" ht="31.5" x14ac:dyDescent="0.25">
      <c r="A13" s="8">
        <v>994</v>
      </c>
      <c r="B13" s="8" t="s">
        <v>43</v>
      </c>
      <c r="C13" s="7" t="s">
        <v>44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4"/>
  <sheetViews>
    <sheetView workbookViewId="0">
      <selection activeCell="B14" sqref="B14"/>
    </sheetView>
  </sheetViews>
  <sheetFormatPr defaultRowHeight="15" x14ac:dyDescent="0.25"/>
  <cols>
    <col min="1" max="1" width="24" style="108" customWidth="1"/>
    <col min="2" max="2" width="52.85546875" style="108" customWidth="1"/>
    <col min="3" max="3" width="15.85546875" style="108" customWidth="1"/>
    <col min="4" max="16384" width="9.140625" style="108"/>
  </cols>
  <sheetData>
    <row r="1" spans="1:3" x14ac:dyDescent="0.25">
      <c r="C1" s="111" t="s">
        <v>211</v>
      </c>
    </row>
    <row r="2" spans="1:3" x14ac:dyDescent="0.25">
      <c r="C2" s="165" t="s">
        <v>249</v>
      </c>
    </row>
    <row r="3" spans="1:3" x14ac:dyDescent="0.25">
      <c r="C3" s="106" t="s">
        <v>147</v>
      </c>
    </row>
    <row r="4" spans="1:3" x14ac:dyDescent="0.25">
      <c r="C4" s="150" t="s">
        <v>247</v>
      </c>
    </row>
    <row r="5" spans="1:3" x14ac:dyDescent="0.25">
      <c r="C5" s="29"/>
    </row>
    <row r="6" spans="1:3" ht="15" customHeight="1" x14ac:dyDescent="0.25">
      <c r="C6" s="111" t="s">
        <v>160</v>
      </c>
    </row>
    <row r="7" spans="1:3" x14ac:dyDescent="0.25">
      <c r="C7" s="165" t="s">
        <v>249</v>
      </c>
    </row>
    <row r="8" spans="1:3" x14ac:dyDescent="0.25">
      <c r="C8" s="106" t="s">
        <v>147</v>
      </c>
    </row>
    <row r="9" spans="1:3" x14ac:dyDescent="0.25">
      <c r="B9" s="209" t="s">
        <v>212</v>
      </c>
      <c r="C9" s="209"/>
    </row>
    <row r="11" spans="1:3" ht="15.75" x14ac:dyDescent="0.25">
      <c r="A11" s="208" t="s">
        <v>213</v>
      </c>
      <c r="B11" s="208"/>
      <c r="C11" s="208"/>
    </row>
    <row r="13" spans="1:3" ht="45" x14ac:dyDescent="0.25">
      <c r="A13" s="6" t="s">
        <v>45</v>
      </c>
      <c r="B13" s="107" t="s">
        <v>46</v>
      </c>
      <c r="C13" s="107" t="s">
        <v>47</v>
      </c>
    </row>
    <row r="14" spans="1:3" x14ac:dyDescent="0.25">
      <c r="A14" s="3">
        <v>1</v>
      </c>
      <c r="B14" s="3">
        <v>2</v>
      </c>
      <c r="C14" s="3">
        <v>3</v>
      </c>
    </row>
    <row r="15" spans="1:3" x14ac:dyDescent="0.25">
      <c r="A15" s="118" t="s">
        <v>48</v>
      </c>
      <c r="B15" s="41" t="s">
        <v>49</v>
      </c>
      <c r="C15" s="161">
        <f>C16+C20+C23+C31+C34</f>
        <v>4845300</v>
      </c>
    </row>
    <row r="16" spans="1:3" x14ac:dyDescent="0.25">
      <c r="A16" s="118" t="s">
        <v>50</v>
      </c>
      <c r="B16" s="41" t="s">
        <v>51</v>
      </c>
      <c r="C16" s="161">
        <f>C17</f>
        <v>1115300</v>
      </c>
    </row>
    <row r="17" spans="1:3" x14ac:dyDescent="0.25">
      <c r="A17" s="158" t="s">
        <v>11</v>
      </c>
      <c r="B17" s="112" t="s">
        <v>12</v>
      </c>
      <c r="C17" s="161">
        <f>C18+C19</f>
        <v>1115300</v>
      </c>
    </row>
    <row r="18" spans="1:3" ht="75" customHeight="1" x14ac:dyDescent="0.25">
      <c r="A18" s="121" t="s">
        <v>13</v>
      </c>
      <c r="B18" s="42" t="s">
        <v>161</v>
      </c>
      <c r="C18" s="162">
        <v>1115300</v>
      </c>
    </row>
    <row r="19" spans="1:3" ht="45" x14ac:dyDescent="0.25">
      <c r="A19" s="121" t="s">
        <v>17</v>
      </c>
      <c r="B19" s="42" t="s">
        <v>18</v>
      </c>
      <c r="C19" s="162">
        <v>0</v>
      </c>
    </row>
    <row r="20" spans="1:3" x14ac:dyDescent="0.25">
      <c r="A20" s="118" t="s">
        <v>52</v>
      </c>
      <c r="B20" s="41" t="s">
        <v>53</v>
      </c>
      <c r="C20" s="161">
        <f>C21</f>
        <v>250000</v>
      </c>
    </row>
    <row r="21" spans="1:3" x14ac:dyDescent="0.25">
      <c r="A21" s="121" t="s">
        <v>21</v>
      </c>
      <c r="B21" s="41" t="s">
        <v>22</v>
      </c>
      <c r="C21" s="162">
        <f>C22</f>
        <v>250000</v>
      </c>
    </row>
    <row r="22" spans="1:3" x14ac:dyDescent="0.25">
      <c r="A22" s="121" t="s">
        <v>23</v>
      </c>
      <c r="B22" s="42" t="s">
        <v>22</v>
      </c>
      <c r="C22" s="162">
        <v>250000</v>
      </c>
    </row>
    <row r="23" spans="1:3" x14ac:dyDescent="0.25">
      <c r="A23" s="118" t="s">
        <v>54</v>
      </c>
      <c r="B23" s="41" t="s">
        <v>55</v>
      </c>
      <c r="C23" s="161">
        <f>C24+C26</f>
        <v>3460000</v>
      </c>
    </row>
    <row r="24" spans="1:3" x14ac:dyDescent="0.25">
      <c r="A24" s="107" t="s">
        <v>26</v>
      </c>
      <c r="B24" s="122" t="s">
        <v>27</v>
      </c>
      <c r="C24" s="161">
        <f>C25</f>
        <v>250000</v>
      </c>
    </row>
    <row r="25" spans="1:3" ht="45" x14ac:dyDescent="0.25">
      <c r="A25" s="121" t="s">
        <v>28</v>
      </c>
      <c r="B25" s="42" t="s">
        <v>29</v>
      </c>
      <c r="C25" s="162">
        <v>250000</v>
      </c>
    </row>
    <row r="26" spans="1:3" x14ac:dyDescent="0.25">
      <c r="A26" s="121" t="s">
        <v>30</v>
      </c>
      <c r="B26" s="41" t="s">
        <v>31</v>
      </c>
      <c r="C26" s="161">
        <f>C27+C29</f>
        <v>3210000</v>
      </c>
    </row>
    <row r="27" spans="1:3" x14ac:dyDescent="0.25">
      <c r="A27" s="151" t="s">
        <v>32</v>
      </c>
      <c r="B27" s="123" t="s">
        <v>33</v>
      </c>
      <c r="C27" s="163">
        <f>C28</f>
        <v>2100000</v>
      </c>
    </row>
    <row r="28" spans="1:3" ht="30" customHeight="1" x14ac:dyDescent="0.25">
      <c r="A28" s="121" t="s">
        <v>34</v>
      </c>
      <c r="B28" s="42" t="s">
        <v>35</v>
      </c>
      <c r="C28" s="163">
        <v>2100000</v>
      </c>
    </row>
    <row r="29" spans="1:3" x14ac:dyDescent="0.25">
      <c r="A29" s="151" t="s">
        <v>36</v>
      </c>
      <c r="B29" s="123" t="s">
        <v>37</v>
      </c>
      <c r="C29" s="163">
        <f>C30</f>
        <v>1110000</v>
      </c>
    </row>
    <row r="30" spans="1:3" ht="45" x14ac:dyDescent="0.25">
      <c r="A30" s="159" t="s">
        <v>38</v>
      </c>
      <c r="B30" s="44" t="s">
        <v>39</v>
      </c>
      <c r="C30" s="162">
        <v>1110000</v>
      </c>
    </row>
    <row r="31" spans="1:3" x14ac:dyDescent="0.25">
      <c r="A31" s="118" t="s">
        <v>56</v>
      </c>
      <c r="B31" s="41" t="s">
        <v>57</v>
      </c>
      <c r="C31" s="161">
        <f>C32</f>
        <v>20000</v>
      </c>
    </row>
    <row r="32" spans="1:3" ht="45" x14ac:dyDescent="0.25">
      <c r="A32" s="121" t="s">
        <v>163</v>
      </c>
      <c r="B32" s="42" t="s">
        <v>162</v>
      </c>
      <c r="C32" s="162">
        <f>C33</f>
        <v>20000</v>
      </c>
    </row>
    <row r="33" spans="1:11" ht="75" x14ac:dyDescent="0.25">
      <c r="A33" s="121" t="s">
        <v>2</v>
      </c>
      <c r="B33" s="42" t="s">
        <v>3</v>
      </c>
      <c r="C33" s="162">
        <v>20000</v>
      </c>
    </row>
    <row r="34" spans="1:11" x14ac:dyDescent="0.25">
      <c r="A34" s="118" t="s">
        <v>207</v>
      </c>
      <c r="B34" s="41" t="s">
        <v>208</v>
      </c>
      <c r="C34" s="161">
        <f>C35</f>
        <v>0</v>
      </c>
    </row>
    <row r="35" spans="1:11" x14ac:dyDescent="0.25">
      <c r="A35" s="160" t="s">
        <v>209</v>
      </c>
      <c r="B35" s="157" t="s">
        <v>210</v>
      </c>
      <c r="C35" s="162">
        <f>C36</f>
        <v>0</v>
      </c>
    </row>
    <row r="36" spans="1:11" ht="30" x14ac:dyDescent="0.25">
      <c r="A36" s="160" t="s">
        <v>6</v>
      </c>
      <c r="B36" s="157" t="s">
        <v>157</v>
      </c>
      <c r="C36" s="162">
        <v>0</v>
      </c>
    </row>
    <row r="37" spans="1:11" x14ac:dyDescent="0.25">
      <c r="A37" s="118" t="s">
        <v>58</v>
      </c>
      <c r="B37" s="41" t="s">
        <v>59</v>
      </c>
      <c r="C37" s="161">
        <f>C38</f>
        <v>8224980</v>
      </c>
    </row>
    <row r="38" spans="1:11" ht="28.5" x14ac:dyDescent="0.25">
      <c r="A38" s="118" t="s">
        <v>60</v>
      </c>
      <c r="B38" s="41" t="s">
        <v>61</v>
      </c>
      <c r="C38" s="161">
        <f>C39+C45+C48+C42+C51</f>
        <v>8224980</v>
      </c>
      <c r="F38" s="109"/>
      <c r="G38" s="109"/>
      <c r="H38" s="109"/>
      <c r="I38" s="109"/>
      <c r="J38" s="109"/>
      <c r="K38" s="109"/>
    </row>
    <row r="39" spans="1:11" ht="28.5" x14ac:dyDescent="0.25">
      <c r="A39" s="118" t="s">
        <v>165</v>
      </c>
      <c r="B39" s="41" t="s">
        <v>164</v>
      </c>
      <c r="C39" s="161">
        <f>C40</f>
        <v>4491400</v>
      </c>
      <c r="F39" s="109"/>
      <c r="G39" s="78"/>
      <c r="H39" s="79"/>
      <c r="I39" s="80"/>
      <c r="J39" s="109"/>
      <c r="K39" s="109"/>
    </row>
    <row r="40" spans="1:11" x14ac:dyDescent="0.25">
      <c r="A40" s="121" t="s">
        <v>166</v>
      </c>
      <c r="B40" s="42" t="s">
        <v>62</v>
      </c>
      <c r="C40" s="162">
        <f>C41</f>
        <v>4491400</v>
      </c>
      <c r="F40" s="109"/>
      <c r="G40" s="81"/>
      <c r="H40" s="82"/>
      <c r="I40" s="83"/>
      <c r="J40" s="109"/>
      <c r="K40" s="109"/>
    </row>
    <row r="41" spans="1:11" ht="45" x14ac:dyDescent="0.25">
      <c r="A41" s="121" t="s">
        <v>148</v>
      </c>
      <c r="B41" s="42" t="s">
        <v>203</v>
      </c>
      <c r="C41" s="162">
        <v>4491400</v>
      </c>
      <c r="F41" s="109"/>
      <c r="G41" s="81"/>
      <c r="H41" s="84"/>
      <c r="I41" s="83"/>
      <c r="J41" s="109"/>
      <c r="K41" s="109"/>
    </row>
    <row r="42" spans="1:11" ht="28.5" customHeight="1" x14ac:dyDescent="0.25">
      <c r="A42" s="34" t="s">
        <v>202</v>
      </c>
      <c r="B42" s="113" t="s">
        <v>186</v>
      </c>
      <c r="C42" s="114">
        <f>C43</f>
        <v>3000000</v>
      </c>
      <c r="F42" s="109"/>
      <c r="G42" s="81"/>
      <c r="H42" s="84"/>
      <c r="I42" s="83"/>
      <c r="J42" s="109"/>
      <c r="K42" s="109"/>
    </row>
    <row r="43" spans="1:11" x14ac:dyDescent="0.25">
      <c r="A43" s="6" t="s">
        <v>187</v>
      </c>
      <c r="B43" s="115" t="s">
        <v>188</v>
      </c>
      <c r="C43" s="116">
        <f>C44</f>
        <v>3000000</v>
      </c>
      <c r="F43" s="109"/>
      <c r="G43" s="81"/>
      <c r="H43" s="84"/>
      <c r="I43" s="83"/>
      <c r="J43" s="109"/>
      <c r="K43" s="109"/>
    </row>
    <row r="44" spans="1:11" x14ac:dyDescent="0.25">
      <c r="A44" s="6" t="s">
        <v>149</v>
      </c>
      <c r="B44" s="117" t="s">
        <v>189</v>
      </c>
      <c r="C44" s="116">
        <v>3000000</v>
      </c>
      <c r="F44" s="109"/>
      <c r="G44" s="81"/>
      <c r="H44" s="84"/>
      <c r="I44" s="83"/>
      <c r="J44" s="109"/>
      <c r="K44" s="109"/>
    </row>
    <row r="45" spans="1:11" ht="28.5" x14ac:dyDescent="0.25">
      <c r="A45" s="118" t="s">
        <v>167</v>
      </c>
      <c r="B45" s="41" t="s">
        <v>63</v>
      </c>
      <c r="C45" s="161">
        <f>C47</f>
        <v>333580</v>
      </c>
    </row>
    <row r="46" spans="1:11" ht="45" x14ac:dyDescent="0.25">
      <c r="A46" s="119" t="s">
        <v>168</v>
      </c>
      <c r="B46" s="120" t="s">
        <v>64</v>
      </c>
      <c r="C46" s="162">
        <f>C47</f>
        <v>333580</v>
      </c>
    </row>
    <row r="47" spans="1:11" ht="43.5" customHeight="1" x14ac:dyDescent="0.25">
      <c r="A47" s="121" t="s">
        <v>150</v>
      </c>
      <c r="B47" s="42" t="s">
        <v>7</v>
      </c>
      <c r="C47" s="162">
        <v>333580</v>
      </c>
    </row>
    <row r="48" spans="1:11" ht="0.75" hidden="1" customHeight="1" x14ac:dyDescent="0.25">
      <c r="A48" s="40" t="s">
        <v>169</v>
      </c>
      <c r="B48" s="42" t="s">
        <v>65</v>
      </c>
      <c r="C48" s="162">
        <f>C49</f>
        <v>0</v>
      </c>
    </row>
    <row r="49" spans="1:3" ht="30" hidden="1" x14ac:dyDescent="0.25">
      <c r="A49" s="40" t="s">
        <v>170</v>
      </c>
      <c r="B49" s="43" t="s">
        <v>66</v>
      </c>
      <c r="C49" s="162">
        <f>C50</f>
        <v>0</v>
      </c>
    </row>
    <row r="50" spans="1:3" ht="30" hidden="1" x14ac:dyDescent="0.25">
      <c r="A50" s="40" t="s">
        <v>151</v>
      </c>
      <c r="B50" s="42" t="s">
        <v>8</v>
      </c>
      <c r="C50" s="162">
        <v>0</v>
      </c>
    </row>
    <row r="51" spans="1:3" x14ac:dyDescent="0.25">
      <c r="A51" s="164" t="s">
        <v>169</v>
      </c>
      <c r="B51" s="41" t="s">
        <v>245</v>
      </c>
      <c r="C51" s="161">
        <v>400000</v>
      </c>
    </row>
    <row r="52" spans="1:3" ht="30" x14ac:dyDescent="0.25">
      <c r="A52" s="40" t="s">
        <v>170</v>
      </c>
      <c r="B52" s="42" t="s">
        <v>246</v>
      </c>
      <c r="C52" s="162">
        <v>400000</v>
      </c>
    </row>
    <row r="53" spans="1:3" ht="30" x14ac:dyDescent="0.25">
      <c r="A53" s="40" t="s">
        <v>151</v>
      </c>
      <c r="B53" s="42" t="s">
        <v>8</v>
      </c>
      <c r="C53" s="162">
        <v>400000</v>
      </c>
    </row>
    <row r="54" spans="1:3" x14ac:dyDescent="0.25">
      <c r="A54" s="40"/>
      <c r="B54" s="41" t="s">
        <v>67</v>
      </c>
      <c r="C54" s="161">
        <f>C15+C37</f>
        <v>13070280</v>
      </c>
    </row>
  </sheetData>
  <mergeCells count="2">
    <mergeCell ref="A11:C11"/>
    <mergeCell ref="B9:C9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06"/>
  <sheetViews>
    <sheetView tabSelected="1" topLeftCell="A37" zoomScale="110" zoomScaleNormal="110" workbookViewId="0">
      <selection activeCell="A17" sqref="A17"/>
    </sheetView>
  </sheetViews>
  <sheetFormatPr defaultRowHeight="15" x14ac:dyDescent="0.25"/>
  <cols>
    <col min="1" max="1" width="57.7109375" style="108" customWidth="1"/>
    <col min="2" max="3" width="3.7109375" style="108" customWidth="1"/>
    <col min="4" max="4" width="12.28515625" style="108" customWidth="1"/>
    <col min="5" max="5" width="4.7109375" style="108" customWidth="1"/>
    <col min="6" max="6" width="16.7109375" style="91" customWidth="1"/>
    <col min="7" max="16384" width="9.140625" style="108"/>
  </cols>
  <sheetData>
    <row r="1" spans="1:6" x14ac:dyDescent="0.25">
      <c r="F1" s="124" t="s">
        <v>153</v>
      </c>
    </row>
    <row r="2" spans="1:6" x14ac:dyDescent="0.25">
      <c r="F2" s="124" t="s">
        <v>249</v>
      </c>
    </row>
    <row r="3" spans="1:6" x14ac:dyDescent="0.25">
      <c r="F3" s="124" t="s">
        <v>147</v>
      </c>
    </row>
    <row r="4" spans="1:6" x14ac:dyDescent="0.25">
      <c r="F4" s="150" t="s">
        <v>247</v>
      </c>
    </row>
    <row r="5" spans="1:6" x14ac:dyDescent="0.25">
      <c r="F5" s="165"/>
    </row>
    <row r="6" spans="1:6" x14ac:dyDescent="0.25">
      <c r="F6" s="165" t="s">
        <v>248</v>
      </c>
    </row>
    <row r="7" spans="1:6" x14ac:dyDescent="0.25">
      <c r="F7" s="165" t="s">
        <v>249</v>
      </c>
    </row>
    <row r="8" spans="1:6" x14ac:dyDescent="0.25">
      <c r="F8" s="165" t="s">
        <v>147</v>
      </c>
    </row>
    <row r="9" spans="1:6" x14ac:dyDescent="0.25">
      <c r="F9" s="165" t="s">
        <v>212</v>
      </c>
    </row>
    <row r="10" spans="1:6" ht="62.25" customHeight="1" x14ac:dyDescent="0.25">
      <c r="A10" s="206" t="s">
        <v>250</v>
      </c>
      <c r="B10" s="206"/>
      <c r="C10" s="206"/>
      <c r="D10" s="206"/>
      <c r="E10" s="206"/>
      <c r="F10" s="206"/>
    </row>
    <row r="11" spans="1:6" x14ac:dyDescent="0.25">
      <c r="F11" s="90" t="s">
        <v>172</v>
      </c>
    </row>
    <row r="12" spans="1:6" x14ac:dyDescent="0.25">
      <c r="A12" s="210" t="s">
        <v>68</v>
      </c>
      <c r="B12" s="212" t="s">
        <v>142</v>
      </c>
      <c r="C12" s="212"/>
      <c r="D12" s="212"/>
      <c r="E12" s="212"/>
      <c r="F12" s="213" t="s">
        <v>173</v>
      </c>
    </row>
    <row r="13" spans="1:6" ht="70.5" customHeight="1" x14ac:dyDescent="0.25">
      <c r="A13" s="211"/>
      <c r="B13" s="85" t="s">
        <v>197</v>
      </c>
      <c r="C13" s="86" t="s">
        <v>198</v>
      </c>
      <c r="D13" s="87" t="s">
        <v>199</v>
      </c>
      <c r="E13" s="86" t="s">
        <v>200</v>
      </c>
      <c r="F13" s="211"/>
    </row>
    <row r="14" spans="1:6" s="152" customFormat="1" ht="11.25" x14ac:dyDescent="0.2">
      <c r="A14" s="125">
        <v>1</v>
      </c>
      <c r="B14" s="125">
        <v>2</v>
      </c>
      <c r="C14" s="125">
        <v>3</v>
      </c>
      <c r="D14" s="125">
        <v>4</v>
      </c>
      <c r="E14" s="125">
        <v>5</v>
      </c>
      <c r="F14" s="125">
        <v>6</v>
      </c>
    </row>
    <row r="15" spans="1:6" x14ac:dyDescent="0.25">
      <c r="A15" s="48" t="s">
        <v>175</v>
      </c>
      <c r="B15" s="62" t="s">
        <v>69</v>
      </c>
      <c r="C15" s="62" t="s">
        <v>70</v>
      </c>
      <c r="D15" s="62" t="s">
        <v>71</v>
      </c>
      <c r="E15" s="62" t="s">
        <v>72</v>
      </c>
      <c r="F15" s="182">
        <f>F16+F24+F36+F43</f>
        <v>6580260</v>
      </c>
    </row>
    <row r="16" spans="1:6" ht="30" customHeight="1" x14ac:dyDescent="0.25">
      <c r="A16" s="41" t="s">
        <v>73</v>
      </c>
      <c r="B16" s="167" t="s">
        <v>69</v>
      </c>
      <c r="C16" s="167" t="s">
        <v>74</v>
      </c>
      <c r="D16" s="167" t="s">
        <v>71</v>
      </c>
      <c r="E16" s="167" t="s">
        <v>72</v>
      </c>
      <c r="F16" s="183">
        <f t="shared" ref="F16:F22" si="0">F17</f>
        <v>1477470</v>
      </c>
    </row>
    <row r="17" spans="1:6" ht="30" x14ac:dyDescent="0.25">
      <c r="A17" s="49" t="s">
        <v>75</v>
      </c>
      <c r="B17" s="169" t="s">
        <v>69</v>
      </c>
      <c r="C17" s="169" t="s">
        <v>74</v>
      </c>
      <c r="D17" s="169" t="s">
        <v>76</v>
      </c>
      <c r="E17" s="169" t="s">
        <v>72</v>
      </c>
      <c r="F17" s="184">
        <f t="shared" si="0"/>
        <v>1477470</v>
      </c>
    </row>
    <row r="18" spans="1:6" ht="30" x14ac:dyDescent="0.25">
      <c r="A18" s="49" t="s">
        <v>77</v>
      </c>
      <c r="B18" s="169" t="s">
        <v>69</v>
      </c>
      <c r="C18" s="169" t="s">
        <v>74</v>
      </c>
      <c r="D18" s="169" t="s">
        <v>78</v>
      </c>
      <c r="E18" s="169" t="s">
        <v>72</v>
      </c>
      <c r="F18" s="184">
        <f t="shared" si="0"/>
        <v>1477470</v>
      </c>
    </row>
    <row r="19" spans="1:6" x14ac:dyDescent="0.25">
      <c r="A19" s="49" t="s">
        <v>102</v>
      </c>
      <c r="B19" s="169" t="s">
        <v>69</v>
      </c>
      <c r="C19" s="169" t="s">
        <v>74</v>
      </c>
      <c r="D19" s="169" t="s">
        <v>141</v>
      </c>
      <c r="E19" s="169" t="s">
        <v>72</v>
      </c>
      <c r="F19" s="184">
        <f>F20</f>
        <v>1477470</v>
      </c>
    </row>
    <row r="20" spans="1:6" ht="30" x14ac:dyDescent="0.25">
      <c r="A20" s="49" t="s">
        <v>204</v>
      </c>
      <c r="B20" s="169" t="s">
        <v>69</v>
      </c>
      <c r="C20" s="169" t="s">
        <v>74</v>
      </c>
      <c r="D20" s="169" t="s">
        <v>206</v>
      </c>
      <c r="E20" s="169" t="s">
        <v>72</v>
      </c>
      <c r="F20" s="184">
        <f>F21</f>
        <v>1477470</v>
      </c>
    </row>
    <row r="21" spans="1:6" x14ac:dyDescent="0.25">
      <c r="A21" s="49" t="s">
        <v>79</v>
      </c>
      <c r="B21" s="169" t="s">
        <v>69</v>
      </c>
      <c r="C21" s="169" t="s">
        <v>74</v>
      </c>
      <c r="D21" s="169" t="s">
        <v>80</v>
      </c>
      <c r="E21" s="169" t="s">
        <v>72</v>
      </c>
      <c r="F21" s="184">
        <f t="shared" si="0"/>
        <v>1477470</v>
      </c>
    </row>
    <row r="22" spans="1:6" ht="60" x14ac:dyDescent="0.25">
      <c r="A22" s="49" t="s">
        <v>108</v>
      </c>
      <c r="B22" s="169" t="s">
        <v>69</v>
      </c>
      <c r="C22" s="169" t="s">
        <v>74</v>
      </c>
      <c r="D22" s="169" t="s">
        <v>80</v>
      </c>
      <c r="E22" s="169" t="s">
        <v>82</v>
      </c>
      <c r="F22" s="184">
        <f t="shared" si="0"/>
        <v>1477470</v>
      </c>
    </row>
    <row r="23" spans="1:6" ht="30" x14ac:dyDescent="0.25">
      <c r="A23" s="49" t="s">
        <v>144</v>
      </c>
      <c r="B23" s="169" t="s">
        <v>69</v>
      </c>
      <c r="C23" s="169" t="s">
        <v>74</v>
      </c>
      <c r="D23" s="169" t="s">
        <v>80</v>
      </c>
      <c r="E23" s="169" t="s">
        <v>84</v>
      </c>
      <c r="F23" s="185">
        <v>1477470</v>
      </c>
    </row>
    <row r="24" spans="1:6" ht="44.25" customHeight="1" x14ac:dyDescent="0.25">
      <c r="A24" s="53" t="s">
        <v>85</v>
      </c>
      <c r="B24" s="167" t="s">
        <v>69</v>
      </c>
      <c r="C24" s="167" t="s">
        <v>86</v>
      </c>
      <c r="D24" s="167" t="s">
        <v>71</v>
      </c>
      <c r="E24" s="167" t="s">
        <v>72</v>
      </c>
      <c r="F24" s="183">
        <f>F25</f>
        <v>2394530</v>
      </c>
    </row>
    <row r="25" spans="1:6" ht="30" x14ac:dyDescent="0.25">
      <c r="A25" s="49" t="s">
        <v>75</v>
      </c>
      <c r="B25" s="169" t="s">
        <v>69</v>
      </c>
      <c r="C25" s="169" t="s">
        <v>86</v>
      </c>
      <c r="D25" s="169" t="s">
        <v>76</v>
      </c>
      <c r="E25" s="169" t="s">
        <v>72</v>
      </c>
      <c r="F25" s="184">
        <f>F26</f>
        <v>2394530</v>
      </c>
    </row>
    <row r="26" spans="1:6" ht="30" x14ac:dyDescent="0.25">
      <c r="A26" s="49" t="s">
        <v>77</v>
      </c>
      <c r="B26" s="169" t="s">
        <v>69</v>
      </c>
      <c r="C26" s="169" t="s">
        <v>86</v>
      </c>
      <c r="D26" s="169" t="s">
        <v>78</v>
      </c>
      <c r="E26" s="169" t="s">
        <v>72</v>
      </c>
      <c r="F26" s="184">
        <f>F27</f>
        <v>2394530</v>
      </c>
    </row>
    <row r="27" spans="1:6" x14ac:dyDescent="0.25">
      <c r="A27" s="49" t="s">
        <v>102</v>
      </c>
      <c r="B27" s="169" t="s">
        <v>69</v>
      </c>
      <c r="C27" s="169" t="s">
        <v>86</v>
      </c>
      <c r="D27" s="169" t="s">
        <v>141</v>
      </c>
      <c r="E27" s="169" t="s">
        <v>72</v>
      </c>
      <c r="F27" s="184">
        <f>F28</f>
        <v>2394530</v>
      </c>
    </row>
    <row r="28" spans="1:6" ht="30" x14ac:dyDescent="0.25">
      <c r="A28" s="49" t="s">
        <v>204</v>
      </c>
      <c r="B28" s="169" t="s">
        <v>69</v>
      </c>
      <c r="C28" s="169" t="s">
        <v>86</v>
      </c>
      <c r="D28" s="169" t="s">
        <v>206</v>
      </c>
      <c r="E28" s="169" t="s">
        <v>72</v>
      </c>
      <c r="F28" s="184">
        <f>F29</f>
        <v>2394530</v>
      </c>
    </row>
    <row r="29" spans="1:6" x14ac:dyDescent="0.25">
      <c r="A29" s="49" t="s">
        <v>87</v>
      </c>
      <c r="B29" s="169" t="s">
        <v>69</v>
      </c>
      <c r="C29" s="169" t="s">
        <v>86</v>
      </c>
      <c r="D29" s="169" t="s">
        <v>88</v>
      </c>
      <c r="E29" s="169" t="s">
        <v>72</v>
      </c>
      <c r="F29" s="184">
        <f>F30+F34+F32</f>
        <v>2394530</v>
      </c>
    </row>
    <row r="30" spans="1:6" ht="60" x14ac:dyDescent="0.25">
      <c r="A30" s="49" t="s">
        <v>108</v>
      </c>
      <c r="B30" s="169" t="s">
        <v>69</v>
      </c>
      <c r="C30" s="169" t="s">
        <v>86</v>
      </c>
      <c r="D30" s="169" t="s">
        <v>88</v>
      </c>
      <c r="E30" s="169" t="s">
        <v>82</v>
      </c>
      <c r="F30" s="184">
        <f>F31</f>
        <v>2207520</v>
      </c>
    </row>
    <row r="31" spans="1:6" ht="30" x14ac:dyDescent="0.25">
      <c r="A31" s="49" t="s">
        <v>144</v>
      </c>
      <c r="B31" s="169" t="s">
        <v>69</v>
      </c>
      <c r="C31" s="169" t="s">
        <v>86</v>
      </c>
      <c r="D31" s="169" t="s">
        <v>88</v>
      </c>
      <c r="E31" s="169" t="s">
        <v>84</v>
      </c>
      <c r="F31" s="185">
        <v>2207520</v>
      </c>
    </row>
    <row r="32" spans="1:6" ht="30" x14ac:dyDescent="0.25">
      <c r="A32" s="49" t="s">
        <v>176</v>
      </c>
      <c r="B32" s="169" t="s">
        <v>69</v>
      </c>
      <c r="C32" s="169" t="s">
        <v>86</v>
      </c>
      <c r="D32" s="169" t="s">
        <v>88</v>
      </c>
      <c r="E32" s="169" t="s">
        <v>89</v>
      </c>
      <c r="F32" s="184">
        <f>F33</f>
        <v>13000</v>
      </c>
    </row>
    <row r="33" spans="1:6" ht="30" customHeight="1" x14ac:dyDescent="0.25">
      <c r="A33" s="49" t="s">
        <v>90</v>
      </c>
      <c r="B33" s="169" t="s">
        <v>69</v>
      </c>
      <c r="C33" s="169" t="s">
        <v>86</v>
      </c>
      <c r="D33" s="169" t="s">
        <v>88</v>
      </c>
      <c r="E33" s="169" t="s">
        <v>91</v>
      </c>
      <c r="F33" s="185">
        <v>13000</v>
      </c>
    </row>
    <row r="34" spans="1:6" x14ac:dyDescent="0.25">
      <c r="A34" s="49" t="s">
        <v>92</v>
      </c>
      <c r="B34" s="169" t="s">
        <v>69</v>
      </c>
      <c r="C34" s="169" t="s">
        <v>86</v>
      </c>
      <c r="D34" s="169" t="s">
        <v>88</v>
      </c>
      <c r="E34" s="169" t="s">
        <v>93</v>
      </c>
      <c r="F34" s="184">
        <f>F35</f>
        <v>174010</v>
      </c>
    </row>
    <row r="35" spans="1:6" x14ac:dyDescent="0.25">
      <c r="A35" s="49" t="s">
        <v>94</v>
      </c>
      <c r="B35" s="169" t="s">
        <v>69</v>
      </c>
      <c r="C35" s="169" t="s">
        <v>86</v>
      </c>
      <c r="D35" s="169" t="s">
        <v>88</v>
      </c>
      <c r="E35" s="169" t="s">
        <v>95</v>
      </c>
      <c r="F35" s="185">
        <v>174010</v>
      </c>
    </row>
    <row r="36" spans="1:6" ht="42.75" x14ac:dyDescent="0.25">
      <c r="A36" s="153" t="s">
        <v>96</v>
      </c>
      <c r="B36" s="167" t="s">
        <v>69</v>
      </c>
      <c r="C36" s="167" t="s">
        <v>97</v>
      </c>
      <c r="D36" s="167" t="s">
        <v>71</v>
      </c>
      <c r="E36" s="167" t="s">
        <v>72</v>
      </c>
      <c r="F36" s="183">
        <f t="shared" ref="F36:F41" si="1">F37</f>
        <v>127000</v>
      </c>
    </row>
    <row r="37" spans="1:6" ht="30" x14ac:dyDescent="0.25">
      <c r="A37" s="49" t="s">
        <v>75</v>
      </c>
      <c r="B37" s="169" t="s">
        <v>69</v>
      </c>
      <c r="C37" s="169" t="s">
        <v>97</v>
      </c>
      <c r="D37" s="169" t="s">
        <v>76</v>
      </c>
      <c r="E37" s="169" t="s">
        <v>72</v>
      </c>
      <c r="F37" s="184">
        <f t="shared" si="1"/>
        <v>127000</v>
      </c>
    </row>
    <row r="38" spans="1:6" ht="30" x14ac:dyDescent="0.25">
      <c r="A38" s="49" t="s">
        <v>77</v>
      </c>
      <c r="B38" s="169" t="s">
        <v>69</v>
      </c>
      <c r="C38" s="169" t="s">
        <v>97</v>
      </c>
      <c r="D38" s="169" t="s">
        <v>78</v>
      </c>
      <c r="E38" s="169" t="s">
        <v>72</v>
      </c>
      <c r="F38" s="184">
        <f t="shared" si="1"/>
        <v>127000</v>
      </c>
    </row>
    <row r="39" spans="1:6" x14ac:dyDescent="0.25">
      <c r="A39" s="49" t="s">
        <v>102</v>
      </c>
      <c r="B39" s="169" t="s">
        <v>69</v>
      </c>
      <c r="C39" s="169" t="s">
        <v>97</v>
      </c>
      <c r="D39" s="169" t="s">
        <v>141</v>
      </c>
      <c r="E39" s="169" t="s">
        <v>72</v>
      </c>
      <c r="F39" s="184">
        <f t="shared" si="1"/>
        <v>127000</v>
      </c>
    </row>
    <row r="40" spans="1:6" ht="30" customHeight="1" x14ac:dyDescent="0.25">
      <c r="A40" s="49" t="s">
        <v>205</v>
      </c>
      <c r="B40" s="169" t="s">
        <v>69</v>
      </c>
      <c r="C40" s="169" t="s">
        <v>97</v>
      </c>
      <c r="D40" s="169" t="s">
        <v>99</v>
      </c>
      <c r="E40" s="169" t="s">
        <v>72</v>
      </c>
      <c r="F40" s="184">
        <f t="shared" si="1"/>
        <v>127000</v>
      </c>
    </row>
    <row r="41" spans="1:6" x14ac:dyDescent="0.25">
      <c r="A41" s="49" t="s">
        <v>98</v>
      </c>
      <c r="B41" s="169" t="s">
        <v>69</v>
      </c>
      <c r="C41" s="169" t="s">
        <v>97</v>
      </c>
      <c r="D41" s="169" t="s">
        <v>99</v>
      </c>
      <c r="E41" s="169" t="s">
        <v>100</v>
      </c>
      <c r="F41" s="184">
        <f t="shared" si="1"/>
        <v>127000</v>
      </c>
    </row>
    <row r="42" spans="1:6" x14ac:dyDescent="0.25">
      <c r="A42" s="50" t="s">
        <v>65</v>
      </c>
      <c r="B42" s="171" t="s">
        <v>69</v>
      </c>
      <c r="C42" s="171" t="s">
        <v>97</v>
      </c>
      <c r="D42" s="171" t="s">
        <v>99</v>
      </c>
      <c r="E42" s="171" t="s">
        <v>101</v>
      </c>
      <c r="F42" s="186">
        <v>127000</v>
      </c>
    </row>
    <row r="43" spans="1:6" ht="15" customHeight="1" x14ac:dyDescent="0.25">
      <c r="A43" s="56" t="s">
        <v>103</v>
      </c>
      <c r="B43" s="62" t="s">
        <v>69</v>
      </c>
      <c r="C43" s="62" t="s">
        <v>104</v>
      </c>
      <c r="D43" s="62" t="s">
        <v>71</v>
      </c>
      <c r="E43" s="62" t="s">
        <v>72</v>
      </c>
      <c r="F43" s="182">
        <f>F46</f>
        <v>2581260</v>
      </c>
    </row>
    <row r="44" spans="1:6" ht="90" customHeight="1" x14ac:dyDescent="0.25">
      <c r="A44" s="128" t="s">
        <v>238</v>
      </c>
      <c r="B44" s="169" t="s">
        <v>69</v>
      </c>
      <c r="C44" s="169" t="s">
        <v>104</v>
      </c>
      <c r="D44" s="167" t="s">
        <v>105</v>
      </c>
      <c r="E44" s="169" t="s">
        <v>72</v>
      </c>
      <c r="F44" s="182">
        <f>F45</f>
        <v>2581260</v>
      </c>
    </row>
    <row r="45" spans="1:6" ht="90" x14ac:dyDescent="0.25">
      <c r="A45" s="51" t="s">
        <v>239</v>
      </c>
      <c r="B45" s="169" t="s">
        <v>69</v>
      </c>
      <c r="C45" s="169" t="s">
        <v>104</v>
      </c>
      <c r="D45" s="169" t="s">
        <v>106</v>
      </c>
      <c r="E45" s="169" t="s">
        <v>72</v>
      </c>
      <c r="F45" s="187">
        <f>F46</f>
        <v>2581260</v>
      </c>
    </row>
    <row r="46" spans="1:6" ht="75" customHeight="1" x14ac:dyDescent="0.25">
      <c r="A46" s="52" t="s">
        <v>182</v>
      </c>
      <c r="B46" s="169" t="s">
        <v>69</v>
      </c>
      <c r="C46" s="169" t="s">
        <v>104</v>
      </c>
      <c r="D46" s="169" t="s">
        <v>107</v>
      </c>
      <c r="E46" s="169" t="s">
        <v>72</v>
      </c>
      <c r="F46" s="187">
        <f>F47+F49</f>
        <v>2581260</v>
      </c>
    </row>
    <row r="47" spans="1:6" ht="60" x14ac:dyDescent="0.25">
      <c r="A47" s="52" t="s">
        <v>108</v>
      </c>
      <c r="B47" s="169" t="s">
        <v>69</v>
      </c>
      <c r="C47" s="169" t="s">
        <v>104</v>
      </c>
      <c r="D47" s="169" t="s">
        <v>107</v>
      </c>
      <c r="E47" s="169" t="s">
        <v>82</v>
      </c>
      <c r="F47" s="187">
        <f>F48</f>
        <v>1790640</v>
      </c>
    </row>
    <row r="48" spans="1:6" ht="15" customHeight="1" x14ac:dyDescent="0.25">
      <c r="A48" s="42" t="s">
        <v>109</v>
      </c>
      <c r="B48" s="169" t="s">
        <v>69</v>
      </c>
      <c r="C48" s="169" t="s">
        <v>104</v>
      </c>
      <c r="D48" s="169" t="s">
        <v>107</v>
      </c>
      <c r="E48" s="169" t="s">
        <v>110</v>
      </c>
      <c r="F48" s="185">
        <v>1790640</v>
      </c>
    </row>
    <row r="49" spans="1:6" ht="30" x14ac:dyDescent="0.25">
      <c r="A49" s="49" t="s">
        <v>176</v>
      </c>
      <c r="B49" s="169" t="s">
        <v>69</v>
      </c>
      <c r="C49" s="169" t="s">
        <v>104</v>
      </c>
      <c r="D49" s="169" t="s">
        <v>107</v>
      </c>
      <c r="E49" s="169" t="s">
        <v>89</v>
      </c>
      <c r="F49" s="187">
        <f>F50</f>
        <v>790620</v>
      </c>
    </row>
    <row r="50" spans="1:6" ht="30" customHeight="1" x14ac:dyDescent="0.25">
      <c r="A50" s="49" t="s">
        <v>90</v>
      </c>
      <c r="B50" s="169" t="s">
        <v>69</v>
      </c>
      <c r="C50" s="169" t="s">
        <v>104</v>
      </c>
      <c r="D50" s="169" t="s">
        <v>107</v>
      </c>
      <c r="E50" s="169" t="s">
        <v>91</v>
      </c>
      <c r="F50" s="185">
        <v>790620</v>
      </c>
    </row>
    <row r="51" spans="1:6" x14ac:dyDescent="0.25">
      <c r="A51" s="53" t="s">
        <v>143</v>
      </c>
      <c r="B51" s="167" t="s">
        <v>74</v>
      </c>
      <c r="C51" s="167" t="s">
        <v>70</v>
      </c>
      <c r="D51" s="167" t="s">
        <v>71</v>
      </c>
      <c r="E51" s="167" t="s">
        <v>72</v>
      </c>
      <c r="F51" s="183">
        <f>F52</f>
        <v>333580</v>
      </c>
    </row>
    <row r="52" spans="1:6" x14ac:dyDescent="0.25">
      <c r="A52" s="53" t="s">
        <v>111</v>
      </c>
      <c r="B52" s="167" t="s">
        <v>74</v>
      </c>
      <c r="C52" s="167" t="s">
        <v>112</v>
      </c>
      <c r="D52" s="167" t="s">
        <v>71</v>
      </c>
      <c r="E52" s="167" t="s">
        <v>72</v>
      </c>
      <c r="F52" s="183">
        <f>F53</f>
        <v>333580</v>
      </c>
    </row>
    <row r="53" spans="1:6" ht="30" x14ac:dyDescent="0.25">
      <c r="A53" s="52" t="s">
        <v>75</v>
      </c>
      <c r="B53" s="169" t="s">
        <v>74</v>
      </c>
      <c r="C53" s="169" t="s">
        <v>112</v>
      </c>
      <c r="D53" s="169" t="s">
        <v>76</v>
      </c>
      <c r="E53" s="169" t="s">
        <v>72</v>
      </c>
      <c r="F53" s="184">
        <f>F54</f>
        <v>333580</v>
      </c>
    </row>
    <row r="54" spans="1:6" ht="30" x14ac:dyDescent="0.25">
      <c r="A54" s="52" t="s">
        <v>77</v>
      </c>
      <c r="B54" s="169" t="s">
        <v>74</v>
      </c>
      <c r="C54" s="169" t="s">
        <v>112</v>
      </c>
      <c r="D54" s="169" t="s">
        <v>78</v>
      </c>
      <c r="E54" s="169" t="s">
        <v>72</v>
      </c>
      <c r="F54" s="184">
        <f>F55</f>
        <v>333580</v>
      </c>
    </row>
    <row r="55" spans="1:6" x14ac:dyDescent="0.25">
      <c r="A55" s="126" t="s">
        <v>102</v>
      </c>
      <c r="B55" s="172" t="s">
        <v>74</v>
      </c>
      <c r="C55" s="172" t="s">
        <v>112</v>
      </c>
      <c r="D55" s="172">
        <v>9999900000</v>
      </c>
      <c r="E55" s="169" t="s">
        <v>72</v>
      </c>
      <c r="F55" s="184">
        <f>F56</f>
        <v>333580</v>
      </c>
    </row>
    <row r="56" spans="1:6" ht="30" customHeight="1" x14ac:dyDescent="0.25">
      <c r="A56" s="52" t="s">
        <v>113</v>
      </c>
      <c r="B56" s="169" t="s">
        <v>74</v>
      </c>
      <c r="C56" s="169" t="s">
        <v>112</v>
      </c>
      <c r="D56" s="169" t="s">
        <v>114</v>
      </c>
      <c r="E56" s="169" t="s">
        <v>72</v>
      </c>
      <c r="F56" s="184">
        <f>F58</f>
        <v>333580</v>
      </c>
    </row>
    <row r="57" spans="1:6" ht="60" x14ac:dyDescent="0.25">
      <c r="A57" s="49" t="s">
        <v>108</v>
      </c>
      <c r="B57" s="169" t="s">
        <v>74</v>
      </c>
      <c r="C57" s="169" t="s">
        <v>112</v>
      </c>
      <c r="D57" s="169" t="s">
        <v>114</v>
      </c>
      <c r="E57" s="169" t="s">
        <v>82</v>
      </c>
      <c r="F57" s="184">
        <f>F58</f>
        <v>333580</v>
      </c>
    </row>
    <row r="58" spans="1:6" ht="30" x14ac:dyDescent="0.25">
      <c r="A58" s="49" t="s">
        <v>144</v>
      </c>
      <c r="B58" s="169" t="s">
        <v>74</v>
      </c>
      <c r="C58" s="169" t="s">
        <v>112</v>
      </c>
      <c r="D58" s="169" t="s">
        <v>114</v>
      </c>
      <c r="E58" s="169" t="s">
        <v>84</v>
      </c>
      <c r="F58" s="185">
        <v>333580</v>
      </c>
    </row>
    <row r="59" spans="1:6" ht="28.5" x14ac:dyDescent="0.25">
      <c r="A59" s="55" t="s">
        <v>178</v>
      </c>
      <c r="B59" s="62" t="s">
        <v>112</v>
      </c>
      <c r="C59" s="62" t="s">
        <v>70</v>
      </c>
      <c r="D59" s="62" t="s">
        <v>71</v>
      </c>
      <c r="E59" s="62" t="s">
        <v>72</v>
      </c>
      <c r="F59" s="182">
        <f t="shared" ref="F59:F64" si="2">F60</f>
        <v>50000</v>
      </c>
    </row>
    <row r="60" spans="1:6" ht="45" customHeight="1" x14ac:dyDescent="0.25">
      <c r="A60" s="41" t="s">
        <v>251</v>
      </c>
      <c r="B60" s="167" t="s">
        <v>112</v>
      </c>
      <c r="C60" s="167" t="s">
        <v>115</v>
      </c>
      <c r="D60" s="167" t="s">
        <v>71</v>
      </c>
      <c r="E60" s="167" t="s">
        <v>72</v>
      </c>
      <c r="F60" s="182">
        <f t="shared" si="2"/>
        <v>50000</v>
      </c>
    </row>
    <row r="61" spans="1:6" ht="45" customHeight="1" x14ac:dyDescent="0.25">
      <c r="A61" s="57" t="s">
        <v>237</v>
      </c>
      <c r="B61" s="169" t="s">
        <v>112</v>
      </c>
      <c r="C61" s="169" t="s">
        <v>115</v>
      </c>
      <c r="D61" s="167" t="s">
        <v>116</v>
      </c>
      <c r="E61" s="169" t="s">
        <v>72</v>
      </c>
      <c r="F61" s="182">
        <f t="shared" si="2"/>
        <v>50000</v>
      </c>
    </row>
    <row r="62" spans="1:6" ht="60" customHeight="1" x14ac:dyDescent="0.25">
      <c r="A62" s="52" t="s">
        <v>252</v>
      </c>
      <c r="B62" s="169" t="s">
        <v>112</v>
      </c>
      <c r="C62" s="169" t="s">
        <v>115</v>
      </c>
      <c r="D62" s="169" t="s">
        <v>137</v>
      </c>
      <c r="E62" s="169" t="s">
        <v>72</v>
      </c>
      <c r="F62" s="187">
        <f t="shared" si="2"/>
        <v>50000</v>
      </c>
    </row>
    <row r="63" spans="1:6" ht="30" x14ac:dyDescent="0.25">
      <c r="A63" s="52" t="s">
        <v>117</v>
      </c>
      <c r="B63" s="169" t="s">
        <v>112</v>
      </c>
      <c r="C63" s="169" t="s">
        <v>115</v>
      </c>
      <c r="D63" s="169" t="s">
        <v>118</v>
      </c>
      <c r="E63" s="169" t="s">
        <v>72</v>
      </c>
      <c r="F63" s="187">
        <f t="shared" si="2"/>
        <v>50000</v>
      </c>
    </row>
    <row r="64" spans="1:6" ht="30" x14ac:dyDescent="0.25">
      <c r="A64" s="49" t="s">
        <v>176</v>
      </c>
      <c r="B64" s="169" t="s">
        <v>112</v>
      </c>
      <c r="C64" s="169" t="s">
        <v>115</v>
      </c>
      <c r="D64" s="169" t="s">
        <v>118</v>
      </c>
      <c r="E64" s="169" t="s">
        <v>89</v>
      </c>
      <c r="F64" s="187">
        <f t="shared" si="2"/>
        <v>50000</v>
      </c>
    </row>
    <row r="65" spans="1:6" ht="30" customHeight="1" x14ac:dyDescent="0.25">
      <c r="A65" s="49" t="s">
        <v>90</v>
      </c>
      <c r="B65" s="169" t="s">
        <v>112</v>
      </c>
      <c r="C65" s="169" t="s">
        <v>115</v>
      </c>
      <c r="D65" s="169" t="s">
        <v>118</v>
      </c>
      <c r="E65" s="169" t="s">
        <v>91</v>
      </c>
      <c r="F65" s="185">
        <v>50000</v>
      </c>
    </row>
    <row r="66" spans="1:6" ht="15" customHeight="1" x14ac:dyDescent="0.25">
      <c r="A66" s="55" t="s">
        <v>179</v>
      </c>
      <c r="B66" s="62" t="s">
        <v>119</v>
      </c>
      <c r="C66" s="62" t="s">
        <v>70</v>
      </c>
      <c r="D66" s="62" t="s">
        <v>71</v>
      </c>
      <c r="E66" s="62" t="s">
        <v>72</v>
      </c>
      <c r="F66" s="182">
        <f>F67</f>
        <v>3718500</v>
      </c>
    </row>
    <row r="67" spans="1:6" x14ac:dyDescent="0.25">
      <c r="A67" s="55" t="s">
        <v>120</v>
      </c>
      <c r="B67" s="62" t="s">
        <v>119</v>
      </c>
      <c r="C67" s="62" t="s">
        <v>112</v>
      </c>
      <c r="D67" s="62" t="s">
        <v>71</v>
      </c>
      <c r="E67" s="62" t="s">
        <v>72</v>
      </c>
      <c r="F67" s="182">
        <f>F82+F77+F68</f>
        <v>3718500</v>
      </c>
    </row>
    <row r="68" spans="1:6" ht="57" x14ac:dyDescent="0.25">
      <c r="A68" s="154" t="s">
        <v>226</v>
      </c>
      <c r="B68" s="172" t="s">
        <v>119</v>
      </c>
      <c r="C68" s="172" t="s">
        <v>112</v>
      </c>
      <c r="D68" s="134" t="s">
        <v>190</v>
      </c>
      <c r="E68" s="172" t="s">
        <v>72</v>
      </c>
      <c r="F68" s="188">
        <f>F69</f>
        <v>3030303.03</v>
      </c>
    </row>
    <row r="69" spans="1:6" ht="60" x14ac:dyDescent="0.25">
      <c r="A69" s="127" t="s">
        <v>240</v>
      </c>
      <c r="B69" s="174" t="s">
        <v>119</v>
      </c>
      <c r="C69" s="174" t="s">
        <v>112</v>
      </c>
      <c r="D69" s="132" t="s">
        <v>191</v>
      </c>
      <c r="E69" s="174" t="s">
        <v>72</v>
      </c>
      <c r="F69" s="189">
        <f>F70</f>
        <v>3030303.03</v>
      </c>
    </row>
    <row r="70" spans="1:6" ht="60" customHeight="1" x14ac:dyDescent="0.25">
      <c r="A70" s="127" t="s">
        <v>241</v>
      </c>
      <c r="B70" s="174" t="s">
        <v>119</v>
      </c>
      <c r="C70" s="174" t="s">
        <v>112</v>
      </c>
      <c r="D70" s="132" t="s">
        <v>192</v>
      </c>
      <c r="E70" s="174" t="s">
        <v>72</v>
      </c>
      <c r="F70" s="189">
        <f>F71+F74</f>
        <v>3030303.03</v>
      </c>
    </row>
    <row r="71" spans="1:6" ht="45" x14ac:dyDescent="0.25">
      <c r="A71" s="127" t="s">
        <v>193</v>
      </c>
      <c r="B71" s="174" t="s">
        <v>119</v>
      </c>
      <c r="C71" s="174" t="s">
        <v>112</v>
      </c>
      <c r="D71" s="132" t="s">
        <v>194</v>
      </c>
      <c r="E71" s="174" t="s">
        <v>72</v>
      </c>
      <c r="F71" s="189">
        <f>F72</f>
        <v>3000000</v>
      </c>
    </row>
    <row r="72" spans="1:6" ht="30" x14ac:dyDescent="0.25">
      <c r="A72" s="127" t="s">
        <v>176</v>
      </c>
      <c r="B72" s="174" t="s">
        <v>119</v>
      </c>
      <c r="C72" s="174" t="s">
        <v>112</v>
      </c>
      <c r="D72" s="132" t="s">
        <v>194</v>
      </c>
      <c r="E72" s="174">
        <v>200</v>
      </c>
      <c r="F72" s="189">
        <f>F73</f>
        <v>3000000</v>
      </c>
    </row>
    <row r="73" spans="1:6" ht="30" customHeight="1" x14ac:dyDescent="0.25">
      <c r="A73" s="127" t="s">
        <v>90</v>
      </c>
      <c r="B73" s="174" t="s">
        <v>119</v>
      </c>
      <c r="C73" s="174" t="s">
        <v>112</v>
      </c>
      <c r="D73" s="132" t="s">
        <v>194</v>
      </c>
      <c r="E73" s="174">
        <v>240</v>
      </c>
      <c r="F73" s="190">
        <v>3000000</v>
      </c>
    </row>
    <row r="74" spans="1:6" ht="90" x14ac:dyDescent="0.25">
      <c r="A74" s="127" t="s">
        <v>229</v>
      </c>
      <c r="B74" s="174" t="s">
        <v>119</v>
      </c>
      <c r="C74" s="174" t="s">
        <v>112</v>
      </c>
      <c r="D74" s="132" t="s">
        <v>195</v>
      </c>
      <c r="E74" s="174" t="s">
        <v>72</v>
      </c>
      <c r="F74" s="189">
        <f>F75</f>
        <v>30303.03</v>
      </c>
    </row>
    <row r="75" spans="1:6" ht="30" x14ac:dyDescent="0.25">
      <c r="A75" s="127" t="s">
        <v>176</v>
      </c>
      <c r="B75" s="174" t="s">
        <v>119</v>
      </c>
      <c r="C75" s="174" t="s">
        <v>112</v>
      </c>
      <c r="D75" s="132" t="s">
        <v>195</v>
      </c>
      <c r="E75" s="174">
        <v>200</v>
      </c>
      <c r="F75" s="189">
        <f>F76</f>
        <v>30303.03</v>
      </c>
    </row>
    <row r="76" spans="1:6" ht="30" customHeight="1" x14ac:dyDescent="0.25">
      <c r="A76" s="127" t="s">
        <v>90</v>
      </c>
      <c r="B76" s="174" t="s">
        <v>119</v>
      </c>
      <c r="C76" s="174" t="s">
        <v>112</v>
      </c>
      <c r="D76" s="132" t="s">
        <v>195</v>
      </c>
      <c r="E76" s="174">
        <v>240</v>
      </c>
      <c r="F76" s="190">
        <v>30303.03</v>
      </c>
    </row>
    <row r="77" spans="1:6" ht="42.75" x14ac:dyDescent="0.25">
      <c r="A77" s="53" t="s">
        <v>230</v>
      </c>
      <c r="B77" s="169" t="s">
        <v>119</v>
      </c>
      <c r="C77" s="169" t="s">
        <v>112</v>
      </c>
      <c r="D77" s="167" t="s">
        <v>124</v>
      </c>
      <c r="E77" s="169" t="s">
        <v>72</v>
      </c>
      <c r="F77" s="183">
        <f>F78</f>
        <v>302996.96999999997</v>
      </c>
    </row>
    <row r="78" spans="1:6" ht="45" x14ac:dyDescent="0.25">
      <c r="A78" s="49" t="s">
        <v>231</v>
      </c>
      <c r="B78" s="169" t="s">
        <v>119</v>
      </c>
      <c r="C78" s="169" t="s">
        <v>112</v>
      </c>
      <c r="D78" s="169" t="s">
        <v>125</v>
      </c>
      <c r="E78" s="169" t="s">
        <v>72</v>
      </c>
      <c r="F78" s="184">
        <f>F79</f>
        <v>302996.96999999997</v>
      </c>
    </row>
    <row r="79" spans="1:6" ht="30" x14ac:dyDescent="0.25">
      <c r="A79" s="49" t="s">
        <v>126</v>
      </c>
      <c r="B79" s="169" t="s">
        <v>119</v>
      </c>
      <c r="C79" s="169" t="s">
        <v>112</v>
      </c>
      <c r="D79" s="169" t="s">
        <v>127</v>
      </c>
      <c r="E79" s="169" t="s">
        <v>72</v>
      </c>
      <c r="F79" s="184">
        <f>F80</f>
        <v>302996.96999999997</v>
      </c>
    </row>
    <row r="80" spans="1:6" ht="30" x14ac:dyDescent="0.25">
      <c r="A80" s="49" t="s">
        <v>176</v>
      </c>
      <c r="B80" s="169" t="s">
        <v>119</v>
      </c>
      <c r="C80" s="169" t="s">
        <v>112</v>
      </c>
      <c r="D80" s="169" t="s">
        <v>127</v>
      </c>
      <c r="E80" s="169" t="s">
        <v>89</v>
      </c>
      <c r="F80" s="184">
        <f>F81</f>
        <v>302996.96999999997</v>
      </c>
    </row>
    <row r="81" spans="1:6" ht="27.75" customHeight="1" x14ac:dyDescent="0.25">
      <c r="A81" s="49" t="s">
        <v>90</v>
      </c>
      <c r="B81" s="169" t="s">
        <v>119</v>
      </c>
      <c r="C81" s="169" t="s">
        <v>112</v>
      </c>
      <c r="D81" s="169" t="s">
        <v>127</v>
      </c>
      <c r="E81" s="169" t="s">
        <v>91</v>
      </c>
      <c r="F81" s="185">
        <v>302996.96999999997</v>
      </c>
    </row>
    <row r="82" spans="1:6" ht="42.75" x14ac:dyDescent="0.25">
      <c r="A82" s="57" t="s">
        <v>232</v>
      </c>
      <c r="B82" s="169" t="s">
        <v>119</v>
      </c>
      <c r="C82" s="169" t="s">
        <v>112</v>
      </c>
      <c r="D82" s="167" t="s">
        <v>121</v>
      </c>
      <c r="E82" s="169" t="s">
        <v>72</v>
      </c>
      <c r="F82" s="182">
        <f>F83</f>
        <v>385200</v>
      </c>
    </row>
    <row r="83" spans="1:6" ht="45" x14ac:dyDescent="0.25">
      <c r="A83" s="52" t="s">
        <v>233</v>
      </c>
      <c r="B83" s="169" t="s">
        <v>119</v>
      </c>
      <c r="C83" s="169" t="s">
        <v>112</v>
      </c>
      <c r="D83" s="169" t="s">
        <v>122</v>
      </c>
      <c r="E83" s="169" t="s">
        <v>72</v>
      </c>
      <c r="F83" s="187">
        <f>F84</f>
        <v>385200</v>
      </c>
    </row>
    <row r="84" spans="1:6" x14ac:dyDescent="0.25">
      <c r="A84" s="52" t="s">
        <v>180</v>
      </c>
      <c r="B84" s="169" t="s">
        <v>119</v>
      </c>
      <c r="C84" s="169" t="s">
        <v>112</v>
      </c>
      <c r="D84" s="169" t="s">
        <v>123</v>
      </c>
      <c r="E84" s="169" t="s">
        <v>72</v>
      </c>
      <c r="F84" s="187">
        <f>F85</f>
        <v>385200</v>
      </c>
    </row>
    <row r="85" spans="1:6" ht="30" x14ac:dyDescent="0.25">
      <c r="A85" s="49" t="s">
        <v>176</v>
      </c>
      <c r="B85" s="169" t="s">
        <v>119</v>
      </c>
      <c r="C85" s="169" t="s">
        <v>112</v>
      </c>
      <c r="D85" s="169" t="s">
        <v>123</v>
      </c>
      <c r="E85" s="169" t="s">
        <v>89</v>
      </c>
      <c r="F85" s="187">
        <f>F86</f>
        <v>385200</v>
      </c>
    </row>
    <row r="86" spans="1:6" ht="29.25" customHeight="1" x14ac:dyDescent="0.25">
      <c r="A86" s="49" t="s">
        <v>90</v>
      </c>
      <c r="B86" s="169" t="s">
        <v>119</v>
      </c>
      <c r="C86" s="169" t="s">
        <v>112</v>
      </c>
      <c r="D86" s="169" t="s">
        <v>123</v>
      </c>
      <c r="E86" s="169" t="s">
        <v>91</v>
      </c>
      <c r="F86" s="185">
        <v>385200</v>
      </c>
    </row>
    <row r="87" spans="1:6" x14ac:dyDescent="0.25">
      <c r="A87" s="58" t="s">
        <v>181</v>
      </c>
      <c r="B87" s="62" t="s">
        <v>128</v>
      </c>
      <c r="C87" s="179" t="s">
        <v>70</v>
      </c>
      <c r="D87" s="179" t="s">
        <v>71</v>
      </c>
      <c r="E87" s="179" t="s">
        <v>72</v>
      </c>
      <c r="F87" s="182">
        <f>F88</f>
        <v>2337940</v>
      </c>
    </row>
    <row r="88" spans="1:6" x14ac:dyDescent="0.25">
      <c r="A88" s="59" t="s">
        <v>129</v>
      </c>
      <c r="B88" s="167" t="s">
        <v>128</v>
      </c>
      <c r="C88" s="180" t="s">
        <v>69</v>
      </c>
      <c r="D88" s="180" t="s">
        <v>71</v>
      </c>
      <c r="E88" s="180" t="s">
        <v>72</v>
      </c>
      <c r="F88" s="182">
        <f>F89</f>
        <v>2337940</v>
      </c>
    </row>
    <row r="89" spans="1:6" ht="28.5" customHeight="1" x14ac:dyDescent="0.25">
      <c r="A89" s="57" t="s">
        <v>234</v>
      </c>
      <c r="B89" s="169" t="s">
        <v>128</v>
      </c>
      <c r="C89" s="181" t="s">
        <v>69</v>
      </c>
      <c r="D89" s="180" t="s">
        <v>130</v>
      </c>
      <c r="E89" s="181" t="s">
        <v>72</v>
      </c>
      <c r="F89" s="182">
        <f>F92+F94+F96</f>
        <v>2337940</v>
      </c>
    </row>
    <row r="90" spans="1:6" ht="30" customHeight="1" x14ac:dyDescent="0.25">
      <c r="A90" s="52" t="s">
        <v>235</v>
      </c>
      <c r="B90" s="169" t="s">
        <v>128</v>
      </c>
      <c r="C90" s="181" t="s">
        <v>69</v>
      </c>
      <c r="D90" s="181" t="s">
        <v>131</v>
      </c>
      <c r="E90" s="181" t="s">
        <v>72</v>
      </c>
      <c r="F90" s="187">
        <f>F91+F96</f>
        <v>2337940</v>
      </c>
    </row>
    <row r="91" spans="1:6" x14ac:dyDescent="0.25">
      <c r="A91" s="52" t="s">
        <v>132</v>
      </c>
      <c r="B91" s="169" t="s">
        <v>128</v>
      </c>
      <c r="C91" s="181" t="s">
        <v>69</v>
      </c>
      <c r="D91" s="181" t="s">
        <v>133</v>
      </c>
      <c r="E91" s="181" t="s">
        <v>72</v>
      </c>
      <c r="F91" s="187">
        <f>F92+F94</f>
        <v>1937940</v>
      </c>
    </row>
    <row r="92" spans="1:6" ht="60" x14ac:dyDescent="0.25">
      <c r="A92" s="60" t="s">
        <v>108</v>
      </c>
      <c r="B92" s="178" t="s">
        <v>128</v>
      </c>
      <c r="C92" s="181" t="s">
        <v>69</v>
      </c>
      <c r="D92" s="181" t="s">
        <v>133</v>
      </c>
      <c r="E92" s="181" t="s">
        <v>82</v>
      </c>
      <c r="F92" s="187">
        <f>F93</f>
        <v>1737940</v>
      </c>
    </row>
    <row r="93" spans="1:6" ht="15" customHeight="1" x14ac:dyDescent="0.25">
      <c r="A93" s="60" t="s">
        <v>109</v>
      </c>
      <c r="B93" s="178" t="s">
        <v>128</v>
      </c>
      <c r="C93" s="181" t="s">
        <v>69</v>
      </c>
      <c r="D93" s="181" t="s">
        <v>133</v>
      </c>
      <c r="E93" s="181" t="s">
        <v>110</v>
      </c>
      <c r="F93" s="185">
        <v>1737940</v>
      </c>
    </row>
    <row r="94" spans="1:6" ht="30" x14ac:dyDescent="0.25">
      <c r="A94" s="49" t="s">
        <v>176</v>
      </c>
      <c r="B94" s="169" t="s">
        <v>128</v>
      </c>
      <c r="C94" s="181" t="s">
        <v>69</v>
      </c>
      <c r="D94" s="181" t="s">
        <v>133</v>
      </c>
      <c r="E94" s="181" t="s">
        <v>89</v>
      </c>
      <c r="F94" s="187">
        <f>F95</f>
        <v>200000</v>
      </c>
    </row>
    <row r="95" spans="1:6" ht="30" customHeight="1" x14ac:dyDescent="0.25">
      <c r="A95" s="49" t="s">
        <v>90</v>
      </c>
      <c r="B95" s="169" t="s">
        <v>128</v>
      </c>
      <c r="C95" s="181" t="s">
        <v>69</v>
      </c>
      <c r="D95" s="181" t="s">
        <v>133</v>
      </c>
      <c r="E95" s="181" t="s">
        <v>91</v>
      </c>
      <c r="F95" s="185">
        <v>200000</v>
      </c>
    </row>
    <row r="96" spans="1:6" ht="45" x14ac:dyDescent="0.25">
      <c r="A96" s="49" t="s">
        <v>253</v>
      </c>
      <c r="B96" s="169" t="s">
        <v>128</v>
      </c>
      <c r="C96" s="181" t="s">
        <v>69</v>
      </c>
      <c r="D96" s="181" t="s">
        <v>243</v>
      </c>
      <c r="E96" s="181" t="s">
        <v>72</v>
      </c>
      <c r="F96" s="184">
        <f>F97</f>
        <v>400000</v>
      </c>
    </row>
    <row r="97" spans="1:6" ht="60" x14ac:dyDescent="0.25">
      <c r="A97" s="49" t="s">
        <v>108</v>
      </c>
      <c r="B97" s="169" t="s">
        <v>128</v>
      </c>
      <c r="C97" s="181" t="s">
        <v>69</v>
      </c>
      <c r="D97" s="181" t="s">
        <v>243</v>
      </c>
      <c r="E97" s="181" t="s">
        <v>82</v>
      </c>
      <c r="F97" s="184">
        <f>F98</f>
        <v>400000</v>
      </c>
    </row>
    <row r="98" spans="1:6" ht="15" customHeight="1" x14ac:dyDescent="0.25">
      <c r="A98" s="49" t="s">
        <v>109</v>
      </c>
      <c r="B98" s="169" t="s">
        <v>128</v>
      </c>
      <c r="C98" s="181" t="s">
        <v>69</v>
      </c>
      <c r="D98" s="181" t="s">
        <v>243</v>
      </c>
      <c r="E98" s="181" t="s">
        <v>110</v>
      </c>
      <c r="F98" s="185">
        <v>400000</v>
      </c>
    </row>
    <row r="99" spans="1:6" x14ac:dyDescent="0.25">
      <c r="A99" s="53" t="s">
        <v>254</v>
      </c>
      <c r="B99" s="167" t="s">
        <v>214</v>
      </c>
      <c r="C99" s="180" t="s">
        <v>70</v>
      </c>
      <c r="D99" s="180" t="s">
        <v>71</v>
      </c>
      <c r="E99" s="180" t="s">
        <v>72</v>
      </c>
      <c r="F99" s="183">
        <f t="shared" ref="F99:F104" si="3">F100</f>
        <v>50000</v>
      </c>
    </row>
    <row r="100" spans="1:6" x14ac:dyDescent="0.25">
      <c r="A100" s="53" t="s">
        <v>255</v>
      </c>
      <c r="B100" s="167" t="s">
        <v>214</v>
      </c>
      <c r="C100" s="180" t="s">
        <v>69</v>
      </c>
      <c r="D100" s="180" t="s">
        <v>71</v>
      </c>
      <c r="E100" s="180" t="s">
        <v>72</v>
      </c>
      <c r="F100" s="183">
        <f t="shared" si="3"/>
        <v>50000</v>
      </c>
    </row>
    <row r="101" spans="1:6" ht="45" x14ac:dyDescent="0.25">
      <c r="A101" s="49" t="s">
        <v>221</v>
      </c>
      <c r="B101" s="169" t="s">
        <v>214</v>
      </c>
      <c r="C101" s="181" t="s">
        <v>69</v>
      </c>
      <c r="D101" s="181" t="s">
        <v>216</v>
      </c>
      <c r="E101" s="181" t="s">
        <v>72</v>
      </c>
      <c r="F101" s="184">
        <f t="shared" si="3"/>
        <v>50000</v>
      </c>
    </row>
    <row r="102" spans="1:6" ht="45" x14ac:dyDescent="0.25">
      <c r="A102" s="49" t="s">
        <v>215</v>
      </c>
      <c r="B102" s="169" t="s">
        <v>214</v>
      </c>
      <c r="C102" s="181" t="s">
        <v>69</v>
      </c>
      <c r="D102" s="181" t="s">
        <v>217</v>
      </c>
      <c r="E102" s="181" t="s">
        <v>72</v>
      </c>
      <c r="F102" s="184">
        <f t="shared" si="3"/>
        <v>50000</v>
      </c>
    </row>
    <row r="103" spans="1:6" ht="30" x14ac:dyDescent="0.25">
      <c r="A103" s="49" t="s">
        <v>218</v>
      </c>
      <c r="B103" s="169" t="s">
        <v>214</v>
      </c>
      <c r="C103" s="181" t="s">
        <v>69</v>
      </c>
      <c r="D103" s="181" t="s">
        <v>219</v>
      </c>
      <c r="E103" s="181" t="s">
        <v>72</v>
      </c>
      <c r="F103" s="184">
        <f t="shared" si="3"/>
        <v>50000</v>
      </c>
    </row>
    <row r="104" spans="1:6" ht="30" x14ac:dyDescent="0.25">
      <c r="A104" s="49" t="s">
        <v>176</v>
      </c>
      <c r="B104" s="169" t="s">
        <v>214</v>
      </c>
      <c r="C104" s="181" t="s">
        <v>69</v>
      </c>
      <c r="D104" s="181" t="s">
        <v>219</v>
      </c>
      <c r="E104" s="181" t="s">
        <v>89</v>
      </c>
      <c r="F104" s="184">
        <f t="shared" si="3"/>
        <v>50000</v>
      </c>
    </row>
    <row r="105" spans="1:6" ht="30" customHeight="1" x14ac:dyDescent="0.25">
      <c r="A105" s="49" t="s">
        <v>90</v>
      </c>
      <c r="B105" s="169" t="s">
        <v>214</v>
      </c>
      <c r="C105" s="181" t="s">
        <v>69</v>
      </c>
      <c r="D105" s="181" t="s">
        <v>219</v>
      </c>
      <c r="E105" s="181" t="s">
        <v>91</v>
      </c>
      <c r="F105" s="185">
        <v>50000</v>
      </c>
    </row>
    <row r="106" spans="1:6" x14ac:dyDescent="0.25">
      <c r="A106" s="88" t="s">
        <v>134</v>
      </c>
      <c r="B106" s="89"/>
      <c r="C106" s="88"/>
      <c r="D106" s="88"/>
      <c r="E106" s="88"/>
      <c r="F106" s="182">
        <f>F15+F51+F59+F66+F87+F99</f>
        <v>13070280</v>
      </c>
    </row>
  </sheetData>
  <mergeCells count="4">
    <mergeCell ref="A10:F10"/>
    <mergeCell ref="A12:A13"/>
    <mergeCell ref="B12:E12"/>
    <mergeCell ref="F12:F13"/>
  </mergeCells>
  <pageMargins left="0.59055118110236227" right="0.39370078740157483" top="0.39370078740157483" bottom="0.39370078740157483" header="0.31496062992125984" footer="0.31496062992125984"/>
  <pageSetup paperSize="9" scale="95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12"/>
  <sheetViews>
    <sheetView topLeftCell="A97" workbookViewId="0">
      <selection activeCell="A115" sqref="A115"/>
    </sheetView>
  </sheetViews>
  <sheetFormatPr defaultRowHeight="15" x14ac:dyDescent="0.25"/>
  <cols>
    <col min="1" max="1" width="49.7109375" style="108" customWidth="1"/>
    <col min="2" max="2" width="4.7109375" style="108" customWidth="1"/>
    <col min="3" max="4" width="3.7109375" style="108" customWidth="1"/>
    <col min="5" max="5" width="11.7109375" style="108" customWidth="1"/>
    <col min="6" max="6" width="4.7109375" style="108" customWidth="1"/>
    <col min="7" max="7" width="13.7109375" style="108" customWidth="1"/>
    <col min="8" max="16384" width="9.140625" style="108"/>
  </cols>
  <sheetData>
    <row r="1" spans="1:7" x14ac:dyDescent="0.25">
      <c r="G1" s="156" t="s">
        <v>146</v>
      </c>
    </row>
    <row r="2" spans="1:7" x14ac:dyDescent="0.25">
      <c r="G2" s="165" t="s">
        <v>249</v>
      </c>
    </row>
    <row r="3" spans="1:7" x14ac:dyDescent="0.25">
      <c r="G3" s="106" t="s">
        <v>147</v>
      </c>
    </row>
    <row r="4" spans="1:7" x14ac:dyDescent="0.25">
      <c r="G4" s="150" t="s">
        <v>224</v>
      </c>
    </row>
    <row r="6" spans="1:7" x14ac:dyDescent="0.25">
      <c r="G6" s="105" t="s">
        <v>183</v>
      </c>
    </row>
    <row r="7" spans="1:7" x14ac:dyDescent="0.25">
      <c r="G7" s="165" t="s">
        <v>249</v>
      </c>
    </row>
    <row r="8" spans="1:7" x14ac:dyDescent="0.25">
      <c r="G8" s="105" t="s">
        <v>147</v>
      </c>
    </row>
    <row r="9" spans="1:7" x14ac:dyDescent="0.25">
      <c r="G9" s="106" t="s">
        <v>212</v>
      </c>
    </row>
    <row r="11" spans="1:7" ht="55.5" customHeight="1" x14ac:dyDescent="0.25">
      <c r="A11" s="206" t="s">
        <v>220</v>
      </c>
      <c r="B11" s="206"/>
      <c r="C11" s="206"/>
      <c r="D11" s="206"/>
      <c r="E11" s="206"/>
      <c r="F11" s="206"/>
      <c r="G11" s="206"/>
    </row>
    <row r="13" spans="1:7" x14ac:dyDescent="0.25">
      <c r="A13" s="214" t="s">
        <v>68</v>
      </c>
      <c r="B13" s="212" t="s">
        <v>142</v>
      </c>
      <c r="C13" s="212"/>
      <c r="D13" s="212"/>
      <c r="E13" s="212"/>
      <c r="F13" s="212"/>
      <c r="G13" s="215" t="s">
        <v>47</v>
      </c>
    </row>
    <row r="14" spans="1:7" ht="58.5" customHeight="1" x14ac:dyDescent="0.25">
      <c r="A14" s="211"/>
      <c r="B14" s="45" t="s">
        <v>201</v>
      </c>
      <c r="C14" s="45" t="s">
        <v>197</v>
      </c>
      <c r="D14" s="46" t="s">
        <v>198</v>
      </c>
      <c r="E14" s="21" t="s">
        <v>199</v>
      </c>
      <c r="F14" s="46" t="s">
        <v>200</v>
      </c>
      <c r="G14" s="211"/>
    </row>
    <row r="15" spans="1:7" ht="12" customHeight="1" x14ac:dyDescent="0.25">
      <c r="A15" s="125">
        <v>1</v>
      </c>
      <c r="B15" s="125">
        <v>2</v>
      </c>
      <c r="C15" s="125">
        <v>3</v>
      </c>
      <c r="D15" s="125">
        <v>4</v>
      </c>
      <c r="E15" s="125">
        <v>5</v>
      </c>
      <c r="F15" s="125">
        <v>6</v>
      </c>
      <c r="G15" s="125">
        <v>7</v>
      </c>
    </row>
    <row r="16" spans="1:7" ht="42.75" x14ac:dyDescent="0.25">
      <c r="A16" s="64" t="s">
        <v>135</v>
      </c>
      <c r="B16" s="179" t="s">
        <v>136</v>
      </c>
      <c r="C16" s="179" t="s">
        <v>70</v>
      </c>
      <c r="D16" s="175" t="s">
        <v>70</v>
      </c>
      <c r="E16" s="175" t="s">
        <v>71</v>
      </c>
      <c r="F16" s="175" t="s">
        <v>72</v>
      </c>
      <c r="G16" s="195">
        <f>G17+G45+G53+G60+G81</f>
        <v>8151080</v>
      </c>
    </row>
    <row r="17" spans="1:7" x14ac:dyDescent="0.25">
      <c r="A17" s="65" t="s">
        <v>175</v>
      </c>
      <c r="B17" s="62" t="s">
        <v>136</v>
      </c>
      <c r="C17" s="62" t="s">
        <v>69</v>
      </c>
      <c r="D17" s="166" t="s">
        <v>70</v>
      </c>
      <c r="E17" s="166" t="s">
        <v>71</v>
      </c>
      <c r="F17" s="166" t="s">
        <v>72</v>
      </c>
      <c r="G17" s="196">
        <f>G18+G26+G38</f>
        <v>3999000</v>
      </c>
    </row>
    <row r="18" spans="1:7" ht="25.5" x14ac:dyDescent="0.25">
      <c r="A18" s="69" t="s">
        <v>73</v>
      </c>
      <c r="B18" s="167" t="s">
        <v>136</v>
      </c>
      <c r="C18" s="167" t="s">
        <v>69</v>
      </c>
      <c r="D18" s="168" t="s">
        <v>74</v>
      </c>
      <c r="E18" s="168" t="s">
        <v>71</v>
      </c>
      <c r="F18" s="168" t="s">
        <v>72</v>
      </c>
      <c r="G18" s="197">
        <f t="shared" ref="G18:G24" si="0">G19</f>
        <v>1477470</v>
      </c>
    </row>
    <row r="19" spans="1:7" ht="25.5" x14ac:dyDescent="0.25">
      <c r="A19" s="10" t="s">
        <v>75</v>
      </c>
      <c r="B19" s="169" t="s">
        <v>136</v>
      </c>
      <c r="C19" s="169" t="s">
        <v>69</v>
      </c>
      <c r="D19" s="170" t="s">
        <v>74</v>
      </c>
      <c r="E19" s="170" t="s">
        <v>76</v>
      </c>
      <c r="F19" s="170" t="s">
        <v>72</v>
      </c>
      <c r="G19" s="198">
        <f t="shared" si="0"/>
        <v>1477470</v>
      </c>
    </row>
    <row r="20" spans="1:7" ht="25.5" x14ac:dyDescent="0.25">
      <c r="A20" s="10" t="s">
        <v>77</v>
      </c>
      <c r="B20" s="169" t="s">
        <v>136</v>
      </c>
      <c r="C20" s="169" t="s">
        <v>69</v>
      </c>
      <c r="D20" s="170" t="s">
        <v>74</v>
      </c>
      <c r="E20" s="170" t="s">
        <v>78</v>
      </c>
      <c r="F20" s="170" t="s">
        <v>72</v>
      </c>
      <c r="G20" s="198">
        <f t="shared" si="0"/>
        <v>1477470</v>
      </c>
    </row>
    <row r="21" spans="1:7" x14ac:dyDescent="0.25">
      <c r="A21" s="10" t="s">
        <v>102</v>
      </c>
      <c r="B21" s="169" t="s">
        <v>136</v>
      </c>
      <c r="C21" s="169" t="s">
        <v>69</v>
      </c>
      <c r="D21" s="170" t="s">
        <v>74</v>
      </c>
      <c r="E21" s="170" t="s">
        <v>141</v>
      </c>
      <c r="F21" s="170" t="s">
        <v>72</v>
      </c>
      <c r="G21" s="198">
        <f>G22</f>
        <v>1477470</v>
      </c>
    </row>
    <row r="22" spans="1:7" ht="25.5" x14ac:dyDescent="0.25">
      <c r="A22" s="10" t="s">
        <v>204</v>
      </c>
      <c r="B22" s="169" t="s">
        <v>136</v>
      </c>
      <c r="C22" s="169" t="s">
        <v>69</v>
      </c>
      <c r="D22" s="170" t="s">
        <v>74</v>
      </c>
      <c r="E22" s="170" t="s">
        <v>206</v>
      </c>
      <c r="F22" s="170" t="s">
        <v>72</v>
      </c>
      <c r="G22" s="198">
        <f>G23</f>
        <v>1477470</v>
      </c>
    </row>
    <row r="23" spans="1:7" x14ac:dyDescent="0.25">
      <c r="A23" s="10" t="s">
        <v>79</v>
      </c>
      <c r="B23" s="169" t="s">
        <v>136</v>
      </c>
      <c r="C23" s="169" t="s">
        <v>69</v>
      </c>
      <c r="D23" s="170" t="s">
        <v>74</v>
      </c>
      <c r="E23" s="170" t="s">
        <v>80</v>
      </c>
      <c r="F23" s="170" t="s">
        <v>72</v>
      </c>
      <c r="G23" s="198">
        <f t="shared" si="0"/>
        <v>1477470</v>
      </c>
    </row>
    <row r="24" spans="1:7" ht="51" customHeight="1" x14ac:dyDescent="0.25">
      <c r="A24" s="10" t="s">
        <v>108</v>
      </c>
      <c r="B24" s="169" t="s">
        <v>136</v>
      </c>
      <c r="C24" s="169" t="s">
        <v>69</v>
      </c>
      <c r="D24" s="170" t="s">
        <v>74</v>
      </c>
      <c r="E24" s="170" t="s">
        <v>80</v>
      </c>
      <c r="F24" s="170" t="s">
        <v>82</v>
      </c>
      <c r="G24" s="198">
        <f t="shared" si="0"/>
        <v>1477470</v>
      </c>
    </row>
    <row r="25" spans="1:7" ht="25.5" x14ac:dyDescent="0.25">
      <c r="A25" s="10" t="s">
        <v>144</v>
      </c>
      <c r="B25" s="169" t="s">
        <v>136</v>
      </c>
      <c r="C25" s="169" t="s">
        <v>69</v>
      </c>
      <c r="D25" s="170" t="s">
        <v>74</v>
      </c>
      <c r="E25" s="170" t="s">
        <v>80</v>
      </c>
      <c r="F25" s="170" t="s">
        <v>84</v>
      </c>
      <c r="G25" s="199">
        <v>1477470</v>
      </c>
    </row>
    <row r="26" spans="1:7" ht="38.25" customHeight="1" x14ac:dyDescent="0.25">
      <c r="A26" s="16" t="s">
        <v>85</v>
      </c>
      <c r="B26" s="167" t="s">
        <v>136</v>
      </c>
      <c r="C26" s="167" t="s">
        <v>69</v>
      </c>
      <c r="D26" s="168" t="s">
        <v>86</v>
      </c>
      <c r="E26" s="168" t="s">
        <v>71</v>
      </c>
      <c r="F26" s="168" t="s">
        <v>72</v>
      </c>
      <c r="G26" s="197">
        <f>G27</f>
        <v>2394530</v>
      </c>
    </row>
    <row r="27" spans="1:7" ht="25.5" x14ac:dyDescent="0.25">
      <c r="A27" s="10" t="s">
        <v>75</v>
      </c>
      <c r="B27" s="169" t="s">
        <v>136</v>
      </c>
      <c r="C27" s="169" t="s">
        <v>69</v>
      </c>
      <c r="D27" s="170" t="s">
        <v>86</v>
      </c>
      <c r="E27" s="170" t="s">
        <v>76</v>
      </c>
      <c r="F27" s="170" t="s">
        <v>72</v>
      </c>
      <c r="G27" s="198">
        <f>G28</f>
        <v>2394530</v>
      </c>
    </row>
    <row r="28" spans="1:7" ht="25.5" x14ac:dyDescent="0.25">
      <c r="A28" s="10" t="s">
        <v>77</v>
      </c>
      <c r="B28" s="169" t="s">
        <v>136</v>
      </c>
      <c r="C28" s="169" t="s">
        <v>69</v>
      </c>
      <c r="D28" s="170" t="s">
        <v>86</v>
      </c>
      <c r="E28" s="170" t="s">
        <v>78</v>
      </c>
      <c r="F28" s="170" t="s">
        <v>72</v>
      </c>
      <c r="G28" s="198">
        <f>G29</f>
        <v>2394530</v>
      </c>
    </row>
    <row r="29" spans="1:7" x14ac:dyDescent="0.25">
      <c r="A29" s="10" t="s">
        <v>102</v>
      </c>
      <c r="B29" s="169" t="s">
        <v>136</v>
      </c>
      <c r="C29" s="169" t="s">
        <v>69</v>
      </c>
      <c r="D29" s="170" t="s">
        <v>86</v>
      </c>
      <c r="E29" s="170" t="s">
        <v>141</v>
      </c>
      <c r="F29" s="170" t="s">
        <v>72</v>
      </c>
      <c r="G29" s="198">
        <f>G30</f>
        <v>2394530</v>
      </c>
    </row>
    <row r="30" spans="1:7" ht="25.5" x14ac:dyDescent="0.25">
      <c r="A30" s="10" t="s">
        <v>204</v>
      </c>
      <c r="B30" s="169" t="s">
        <v>136</v>
      </c>
      <c r="C30" s="169" t="s">
        <v>69</v>
      </c>
      <c r="D30" s="170" t="s">
        <v>86</v>
      </c>
      <c r="E30" s="170" t="s">
        <v>206</v>
      </c>
      <c r="F30" s="170" t="s">
        <v>72</v>
      </c>
      <c r="G30" s="198">
        <f>G31</f>
        <v>2394530</v>
      </c>
    </row>
    <row r="31" spans="1:7" x14ac:dyDescent="0.25">
      <c r="A31" s="10" t="s">
        <v>87</v>
      </c>
      <c r="B31" s="169" t="s">
        <v>136</v>
      </c>
      <c r="C31" s="169" t="s">
        <v>69</v>
      </c>
      <c r="D31" s="170" t="s">
        <v>86</v>
      </c>
      <c r="E31" s="170" t="s">
        <v>88</v>
      </c>
      <c r="F31" s="170" t="s">
        <v>72</v>
      </c>
      <c r="G31" s="198">
        <f>G32+G36+G34</f>
        <v>2394530</v>
      </c>
    </row>
    <row r="32" spans="1:7" ht="51" customHeight="1" x14ac:dyDescent="0.25">
      <c r="A32" s="10" t="s">
        <v>108</v>
      </c>
      <c r="B32" s="169" t="s">
        <v>136</v>
      </c>
      <c r="C32" s="169" t="s">
        <v>69</v>
      </c>
      <c r="D32" s="170" t="s">
        <v>86</v>
      </c>
      <c r="E32" s="170" t="s">
        <v>88</v>
      </c>
      <c r="F32" s="170" t="s">
        <v>82</v>
      </c>
      <c r="G32" s="198">
        <f>G33</f>
        <v>2207520</v>
      </c>
    </row>
    <row r="33" spans="1:7" ht="25.5" x14ac:dyDescent="0.25">
      <c r="A33" s="10" t="s">
        <v>144</v>
      </c>
      <c r="B33" s="169" t="s">
        <v>136</v>
      </c>
      <c r="C33" s="169" t="s">
        <v>69</v>
      </c>
      <c r="D33" s="170" t="s">
        <v>86</v>
      </c>
      <c r="E33" s="170" t="s">
        <v>88</v>
      </c>
      <c r="F33" s="170" t="s">
        <v>84</v>
      </c>
      <c r="G33" s="199">
        <v>2207520</v>
      </c>
    </row>
    <row r="34" spans="1:7" ht="25.5" x14ac:dyDescent="0.25">
      <c r="A34" s="10" t="s">
        <v>176</v>
      </c>
      <c r="B34" s="169" t="s">
        <v>136</v>
      </c>
      <c r="C34" s="169" t="s">
        <v>69</v>
      </c>
      <c r="D34" s="170" t="s">
        <v>86</v>
      </c>
      <c r="E34" s="170" t="s">
        <v>88</v>
      </c>
      <c r="F34" s="170" t="s">
        <v>89</v>
      </c>
      <c r="G34" s="198">
        <f>G35</f>
        <v>13000</v>
      </c>
    </row>
    <row r="35" spans="1:7" ht="25.5" x14ac:dyDescent="0.25">
      <c r="A35" s="10" t="s">
        <v>90</v>
      </c>
      <c r="B35" s="169" t="s">
        <v>136</v>
      </c>
      <c r="C35" s="169" t="s">
        <v>69</v>
      </c>
      <c r="D35" s="170" t="s">
        <v>86</v>
      </c>
      <c r="E35" s="170" t="s">
        <v>88</v>
      </c>
      <c r="F35" s="170" t="s">
        <v>91</v>
      </c>
      <c r="G35" s="199">
        <v>13000</v>
      </c>
    </row>
    <row r="36" spans="1:7" x14ac:dyDescent="0.25">
      <c r="A36" s="10" t="s">
        <v>92</v>
      </c>
      <c r="B36" s="169" t="s">
        <v>136</v>
      </c>
      <c r="C36" s="169" t="s">
        <v>69</v>
      </c>
      <c r="D36" s="170" t="s">
        <v>86</v>
      </c>
      <c r="E36" s="170" t="s">
        <v>88</v>
      </c>
      <c r="F36" s="170" t="s">
        <v>93</v>
      </c>
      <c r="G36" s="198">
        <f>G37</f>
        <v>174010</v>
      </c>
    </row>
    <row r="37" spans="1:7" x14ac:dyDescent="0.25">
      <c r="A37" s="10" t="s">
        <v>94</v>
      </c>
      <c r="B37" s="169" t="s">
        <v>136</v>
      </c>
      <c r="C37" s="169" t="s">
        <v>69</v>
      </c>
      <c r="D37" s="170" t="s">
        <v>86</v>
      </c>
      <c r="E37" s="170" t="s">
        <v>88</v>
      </c>
      <c r="F37" s="170" t="s">
        <v>95</v>
      </c>
      <c r="G37" s="199">
        <v>174010</v>
      </c>
    </row>
    <row r="38" spans="1:7" ht="38.25" x14ac:dyDescent="0.25">
      <c r="A38" s="22" t="s">
        <v>96</v>
      </c>
      <c r="B38" s="167" t="s">
        <v>136</v>
      </c>
      <c r="C38" s="167" t="s">
        <v>69</v>
      </c>
      <c r="D38" s="168" t="s">
        <v>97</v>
      </c>
      <c r="E38" s="168" t="s">
        <v>71</v>
      </c>
      <c r="F38" s="168" t="s">
        <v>72</v>
      </c>
      <c r="G38" s="197">
        <f t="shared" ref="G38:G43" si="1">G39</f>
        <v>127000</v>
      </c>
    </row>
    <row r="39" spans="1:7" ht="25.5" x14ac:dyDescent="0.25">
      <c r="A39" s="10" t="s">
        <v>75</v>
      </c>
      <c r="B39" s="169" t="s">
        <v>136</v>
      </c>
      <c r="C39" s="169" t="s">
        <v>69</v>
      </c>
      <c r="D39" s="170" t="s">
        <v>97</v>
      </c>
      <c r="E39" s="170" t="s">
        <v>76</v>
      </c>
      <c r="F39" s="170" t="s">
        <v>72</v>
      </c>
      <c r="G39" s="198">
        <f t="shared" si="1"/>
        <v>127000</v>
      </c>
    </row>
    <row r="40" spans="1:7" ht="25.5" x14ac:dyDescent="0.25">
      <c r="A40" s="10" t="s">
        <v>77</v>
      </c>
      <c r="B40" s="169" t="s">
        <v>136</v>
      </c>
      <c r="C40" s="169" t="s">
        <v>69</v>
      </c>
      <c r="D40" s="170" t="s">
        <v>97</v>
      </c>
      <c r="E40" s="170" t="s">
        <v>78</v>
      </c>
      <c r="F40" s="170" t="s">
        <v>72</v>
      </c>
      <c r="G40" s="198">
        <f t="shared" si="1"/>
        <v>127000</v>
      </c>
    </row>
    <row r="41" spans="1:7" x14ac:dyDescent="0.25">
      <c r="A41" s="10" t="s">
        <v>102</v>
      </c>
      <c r="B41" s="169" t="s">
        <v>136</v>
      </c>
      <c r="C41" s="169" t="s">
        <v>69</v>
      </c>
      <c r="D41" s="170" t="s">
        <v>97</v>
      </c>
      <c r="E41" s="170" t="s">
        <v>141</v>
      </c>
      <c r="F41" s="170" t="s">
        <v>72</v>
      </c>
      <c r="G41" s="198">
        <f t="shared" si="1"/>
        <v>127000</v>
      </c>
    </row>
    <row r="42" spans="1:7" ht="25.5" x14ac:dyDescent="0.25">
      <c r="A42" s="10" t="s">
        <v>205</v>
      </c>
      <c r="B42" s="169" t="s">
        <v>136</v>
      </c>
      <c r="C42" s="169" t="s">
        <v>69</v>
      </c>
      <c r="D42" s="170" t="s">
        <v>97</v>
      </c>
      <c r="E42" s="170" t="s">
        <v>99</v>
      </c>
      <c r="F42" s="170" t="s">
        <v>72</v>
      </c>
      <c r="G42" s="198">
        <f t="shared" si="1"/>
        <v>127000</v>
      </c>
    </row>
    <row r="43" spans="1:7" x14ac:dyDescent="0.25">
      <c r="A43" s="10" t="s">
        <v>98</v>
      </c>
      <c r="B43" s="169" t="s">
        <v>136</v>
      </c>
      <c r="C43" s="169" t="s">
        <v>69</v>
      </c>
      <c r="D43" s="170" t="s">
        <v>97</v>
      </c>
      <c r="E43" s="170" t="s">
        <v>99</v>
      </c>
      <c r="F43" s="170" t="s">
        <v>100</v>
      </c>
      <c r="G43" s="198">
        <f t="shared" si="1"/>
        <v>127000</v>
      </c>
    </row>
    <row r="44" spans="1:7" x14ac:dyDescent="0.25">
      <c r="A44" s="67" t="s">
        <v>65</v>
      </c>
      <c r="B44" s="169" t="s">
        <v>136</v>
      </c>
      <c r="C44" s="169" t="s">
        <v>69</v>
      </c>
      <c r="D44" s="170" t="s">
        <v>97</v>
      </c>
      <c r="E44" s="170" t="s">
        <v>99</v>
      </c>
      <c r="F44" s="170" t="s">
        <v>101</v>
      </c>
      <c r="G44" s="199">
        <v>127000</v>
      </c>
    </row>
    <row r="45" spans="1:7" x14ac:dyDescent="0.25">
      <c r="A45" s="16" t="s">
        <v>143</v>
      </c>
      <c r="B45" s="167" t="s">
        <v>136</v>
      </c>
      <c r="C45" s="167" t="s">
        <v>74</v>
      </c>
      <c r="D45" s="168" t="s">
        <v>70</v>
      </c>
      <c r="E45" s="168" t="s">
        <v>71</v>
      </c>
      <c r="F45" s="168" t="s">
        <v>72</v>
      </c>
      <c r="G45" s="197">
        <f>G46</f>
        <v>333580</v>
      </c>
    </row>
    <row r="46" spans="1:7" x14ac:dyDescent="0.25">
      <c r="A46" s="16" t="s">
        <v>111</v>
      </c>
      <c r="B46" s="167" t="s">
        <v>136</v>
      </c>
      <c r="C46" s="167" t="s">
        <v>74</v>
      </c>
      <c r="D46" s="168" t="s">
        <v>112</v>
      </c>
      <c r="E46" s="168" t="s">
        <v>71</v>
      </c>
      <c r="F46" s="168" t="s">
        <v>72</v>
      </c>
      <c r="G46" s="197">
        <f>G47</f>
        <v>333580</v>
      </c>
    </row>
    <row r="47" spans="1:7" ht="25.5" x14ac:dyDescent="0.25">
      <c r="A47" s="14" t="s">
        <v>75</v>
      </c>
      <c r="B47" s="169" t="s">
        <v>136</v>
      </c>
      <c r="C47" s="169" t="s">
        <v>74</v>
      </c>
      <c r="D47" s="170" t="s">
        <v>112</v>
      </c>
      <c r="E47" s="170" t="s">
        <v>76</v>
      </c>
      <c r="F47" s="170" t="s">
        <v>72</v>
      </c>
      <c r="G47" s="198">
        <f>G48</f>
        <v>333580</v>
      </c>
    </row>
    <row r="48" spans="1:7" ht="25.5" x14ac:dyDescent="0.25">
      <c r="A48" s="14" t="s">
        <v>77</v>
      </c>
      <c r="B48" s="169" t="s">
        <v>136</v>
      </c>
      <c r="C48" s="169" t="s">
        <v>74</v>
      </c>
      <c r="D48" s="170" t="s">
        <v>112</v>
      </c>
      <c r="E48" s="170" t="s">
        <v>78</v>
      </c>
      <c r="F48" s="170" t="s">
        <v>72</v>
      </c>
      <c r="G48" s="198">
        <f>G50</f>
        <v>333580</v>
      </c>
    </row>
    <row r="49" spans="1:7" x14ac:dyDescent="0.25">
      <c r="A49" s="129" t="s">
        <v>102</v>
      </c>
      <c r="B49" s="169" t="s">
        <v>136</v>
      </c>
      <c r="C49" s="169" t="s">
        <v>74</v>
      </c>
      <c r="D49" s="170" t="s">
        <v>112</v>
      </c>
      <c r="E49" s="170" t="s">
        <v>141</v>
      </c>
      <c r="F49" s="170" t="s">
        <v>72</v>
      </c>
      <c r="G49" s="198">
        <f>G51</f>
        <v>333580</v>
      </c>
    </row>
    <row r="50" spans="1:7" ht="25.5" x14ac:dyDescent="0.25">
      <c r="A50" s="14" t="s">
        <v>113</v>
      </c>
      <c r="B50" s="169" t="s">
        <v>136</v>
      </c>
      <c r="C50" s="169" t="s">
        <v>74</v>
      </c>
      <c r="D50" s="170" t="s">
        <v>112</v>
      </c>
      <c r="E50" s="170" t="s">
        <v>114</v>
      </c>
      <c r="F50" s="170" t="s">
        <v>72</v>
      </c>
      <c r="G50" s="198">
        <f>G52</f>
        <v>333580</v>
      </c>
    </row>
    <row r="51" spans="1:7" ht="51" customHeight="1" x14ac:dyDescent="0.25">
      <c r="A51" s="10" t="s">
        <v>108</v>
      </c>
      <c r="B51" s="169" t="s">
        <v>136</v>
      </c>
      <c r="C51" s="169" t="s">
        <v>74</v>
      </c>
      <c r="D51" s="170" t="s">
        <v>112</v>
      </c>
      <c r="E51" s="170" t="s">
        <v>114</v>
      </c>
      <c r="F51" s="170" t="s">
        <v>82</v>
      </c>
      <c r="G51" s="198">
        <f>G52</f>
        <v>333580</v>
      </c>
    </row>
    <row r="52" spans="1:7" ht="25.5" x14ac:dyDescent="0.25">
      <c r="A52" s="10" t="s">
        <v>144</v>
      </c>
      <c r="B52" s="169" t="s">
        <v>136</v>
      </c>
      <c r="C52" s="169" t="s">
        <v>74</v>
      </c>
      <c r="D52" s="170" t="s">
        <v>112</v>
      </c>
      <c r="E52" s="170" t="s">
        <v>114</v>
      </c>
      <c r="F52" s="170" t="s">
        <v>84</v>
      </c>
      <c r="G52" s="199">
        <v>333580</v>
      </c>
    </row>
    <row r="53" spans="1:7" ht="25.5" x14ac:dyDescent="0.25">
      <c r="A53" s="66" t="s">
        <v>178</v>
      </c>
      <c r="B53" s="62" t="s">
        <v>136</v>
      </c>
      <c r="C53" s="62" t="s">
        <v>112</v>
      </c>
      <c r="D53" s="166" t="s">
        <v>70</v>
      </c>
      <c r="E53" s="166" t="s">
        <v>71</v>
      </c>
      <c r="F53" s="166" t="s">
        <v>72</v>
      </c>
      <c r="G53" s="196">
        <f>G54</f>
        <v>50000</v>
      </c>
    </row>
    <row r="54" spans="1:7" ht="38.25" x14ac:dyDescent="0.25">
      <c r="A54" s="69" t="s">
        <v>251</v>
      </c>
      <c r="B54" s="167" t="s">
        <v>136</v>
      </c>
      <c r="C54" s="167" t="s">
        <v>112</v>
      </c>
      <c r="D54" s="168" t="s">
        <v>115</v>
      </c>
      <c r="E54" s="168" t="s">
        <v>71</v>
      </c>
      <c r="F54" s="168" t="s">
        <v>72</v>
      </c>
      <c r="G54" s="197">
        <f>G58</f>
        <v>50000</v>
      </c>
    </row>
    <row r="55" spans="1:7" ht="38.25" x14ac:dyDescent="0.25">
      <c r="A55" s="22" t="s">
        <v>237</v>
      </c>
      <c r="B55" s="169" t="s">
        <v>136</v>
      </c>
      <c r="C55" s="169" t="s">
        <v>112</v>
      </c>
      <c r="D55" s="170" t="s">
        <v>115</v>
      </c>
      <c r="E55" s="168" t="s">
        <v>116</v>
      </c>
      <c r="F55" s="170" t="s">
        <v>72</v>
      </c>
      <c r="G55" s="197">
        <f>G58</f>
        <v>50000</v>
      </c>
    </row>
    <row r="56" spans="1:7" ht="51" x14ac:dyDescent="0.25">
      <c r="A56" s="14" t="s">
        <v>252</v>
      </c>
      <c r="B56" s="169" t="s">
        <v>136</v>
      </c>
      <c r="C56" s="169" t="s">
        <v>112</v>
      </c>
      <c r="D56" s="170" t="s">
        <v>115</v>
      </c>
      <c r="E56" s="170" t="s">
        <v>137</v>
      </c>
      <c r="F56" s="170" t="s">
        <v>72</v>
      </c>
      <c r="G56" s="198">
        <f>G57</f>
        <v>50000</v>
      </c>
    </row>
    <row r="57" spans="1:7" ht="25.5" x14ac:dyDescent="0.25">
      <c r="A57" s="14" t="s">
        <v>117</v>
      </c>
      <c r="B57" s="169" t="s">
        <v>136</v>
      </c>
      <c r="C57" s="169" t="s">
        <v>112</v>
      </c>
      <c r="D57" s="170" t="s">
        <v>115</v>
      </c>
      <c r="E57" s="170" t="s">
        <v>118</v>
      </c>
      <c r="F57" s="170" t="s">
        <v>72</v>
      </c>
      <c r="G57" s="198">
        <f>G58</f>
        <v>50000</v>
      </c>
    </row>
    <row r="58" spans="1:7" ht="25.5" x14ac:dyDescent="0.25">
      <c r="A58" s="10" t="s">
        <v>176</v>
      </c>
      <c r="B58" s="169" t="s">
        <v>136</v>
      </c>
      <c r="C58" s="169" t="s">
        <v>112</v>
      </c>
      <c r="D58" s="170" t="s">
        <v>115</v>
      </c>
      <c r="E58" s="170" t="s">
        <v>118</v>
      </c>
      <c r="F58" s="170" t="s">
        <v>89</v>
      </c>
      <c r="G58" s="198">
        <f>G59</f>
        <v>50000</v>
      </c>
    </row>
    <row r="59" spans="1:7" ht="25.5" x14ac:dyDescent="0.25">
      <c r="A59" s="10" t="s">
        <v>90</v>
      </c>
      <c r="B59" s="169" t="s">
        <v>136</v>
      </c>
      <c r="C59" s="169" t="s">
        <v>112</v>
      </c>
      <c r="D59" s="170" t="s">
        <v>115</v>
      </c>
      <c r="E59" s="170" t="s">
        <v>118</v>
      </c>
      <c r="F59" s="170" t="s">
        <v>91</v>
      </c>
      <c r="G59" s="199">
        <v>50000</v>
      </c>
    </row>
    <row r="60" spans="1:7" x14ac:dyDescent="0.25">
      <c r="A60" s="66" t="s">
        <v>179</v>
      </c>
      <c r="B60" s="62" t="s">
        <v>136</v>
      </c>
      <c r="C60" s="62" t="s">
        <v>119</v>
      </c>
      <c r="D60" s="166" t="s">
        <v>70</v>
      </c>
      <c r="E60" s="166" t="s">
        <v>71</v>
      </c>
      <c r="F60" s="62" t="s">
        <v>72</v>
      </c>
      <c r="G60" s="196">
        <f>G61</f>
        <v>3718500</v>
      </c>
    </row>
    <row r="61" spans="1:7" x14ac:dyDescent="0.25">
      <c r="A61" s="66" t="s">
        <v>120</v>
      </c>
      <c r="B61" s="62" t="s">
        <v>136</v>
      </c>
      <c r="C61" s="62" t="s">
        <v>119</v>
      </c>
      <c r="D61" s="166" t="s">
        <v>112</v>
      </c>
      <c r="E61" s="166" t="s">
        <v>71</v>
      </c>
      <c r="F61" s="166" t="s">
        <v>72</v>
      </c>
      <c r="G61" s="196">
        <f>G71+G76+G62</f>
        <v>3718500</v>
      </c>
    </row>
    <row r="62" spans="1:7" ht="51" x14ac:dyDescent="0.25">
      <c r="A62" s="145" t="s">
        <v>226</v>
      </c>
      <c r="B62" s="191">
        <v>994</v>
      </c>
      <c r="C62" s="192" t="s">
        <v>119</v>
      </c>
      <c r="D62" s="173" t="s">
        <v>112</v>
      </c>
      <c r="E62" s="173" t="s">
        <v>190</v>
      </c>
      <c r="F62" s="193" t="s">
        <v>72</v>
      </c>
      <c r="G62" s="200">
        <f>G63</f>
        <v>3030303.03</v>
      </c>
    </row>
    <row r="63" spans="1:7" ht="51.75" x14ac:dyDescent="0.25">
      <c r="A63" s="130" t="s">
        <v>227</v>
      </c>
      <c r="B63" s="131">
        <v>994</v>
      </c>
      <c r="C63" s="132" t="s">
        <v>119</v>
      </c>
      <c r="D63" s="133" t="s">
        <v>112</v>
      </c>
      <c r="E63" s="134" t="s">
        <v>191</v>
      </c>
      <c r="F63" s="135" t="s">
        <v>72</v>
      </c>
      <c r="G63" s="136">
        <f>G67+G68</f>
        <v>3030303.03</v>
      </c>
    </row>
    <row r="64" spans="1:7" ht="51" customHeight="1" x14ac:dyDescent="0.25">
      <c r="A64" s="130" t="s">
        <v>242</v>
      </c>
      <c r="B64" s="131">
        <v>994</v>
      </c>
      <c r="C64" s="132" t="s">
        <v>119</v>
      </c>
      <c r="D64" s="133" t="s">
        <v>112</v>
      </c>
      <c r="E64" s="132" t="s">
        <v>192</v>
      </c>
      <c r="F64" s="135" t="s">
        <v>72</v>
      </c>
      <c r="G64" s="136">
        <f>G65+G68</f>
        <v>3030303.03</v>
      </c>
    </row>
    <row r="65" spans="1:7" ht="39" customHeight="1" x14ac:dyDescent="0.25">
      <c r="A65" s="137" t="s">
        <v>193</v>
      </c>
      <c r="B65" s="131">
        <v>994</v>
      </c>
      <c r="C65" s="132" t="s">
        <v>119</v>
      </c>
      <c r="D65" s="133" t="s">
        <v>112</v>
      </c>
      <c r="E65" s="134" t="s">
        <v>194</v>
      </c>
      <c r="F65" s="135" t="s">
        <v>72</v>
      </c>
      <c r="G65" s="136">
        <f>G66</f>
        <v>3000000</v>
      </c>
    </row>
    <row r="66" spans="1:7" ht="26.25" x14ac:dyDescent="0.25">
      <c r="A66" s="130" t="s">
        <v>176</v>
      </c>
      <c r="B66" s="131">
        <v>994</v>
      </c>
      <c r="C66" s="132" t="s">
        <v>119</v>
      </c>
      <c r="D66" s="133" t="s">
        <v>112</v>
      </c>
      <c r="E66" s="132" t="s">
        <v>194</v>
      </c>
      <c r="F66" s="135">
        <v>200</v>
      </c>
      <c r="G66" s="136">
        <f>G67</f>
        <v>3000000</v>
      </c>
    </row>
    <row r="67" spans="1:7" ht="26.25" x14ac:dyDescent="0.25">
      <c r="A67" s="130" t="s">
        <v>90</v>
      </c>
      <c r="B67" s="131">
        <v>994</v>
      </c>
      <c r="C67" s="132" t="s">
        <v>119</v>
      </c>
      <c r="D67" s="133" t="s">
        <v>112</v>
      </c>
      <c r="E67" s="132" t="s">
        <v>194</v>
      </c>
      <c r="F67" s="135">
        <v>240</v>
      </c>
      <c r="G67" s="155">
        <v>3000000</v>
      </c>
    </row>
    <row r="68" spans="1:7" ht="77.25" x14ac:dyDescent="0.25">
      <c r="A68" s="130" t="s">
        <v>229</v>
      </c>
      <c r="B68" s="131">
        <v>994</v>
      </c>
      <c r="C68" s="132" t="s">
        <v>119</v>
      </c>
      <c r="D68" s="133" t="s">
        <v>112</v>
      </c>
      <c r="E68" s="134" t="s">
        <v>195</v>
      </c>
      <c r="F68" s="135" t="s">
        <v>72</v>
      </c>
      <c r="G68" s="136">
        <f>G69</f>
        <v>30303.03</v>
      </c>
    </row>
    <row r="69" spans="1:7" ht="26.25" x14ac:dyDescent="0.25">
      <c r="A69" s="130" t="s">
        <v>176</v>
      </c>
      <c r="B69" s="131">
        <v>994</v>
      </c>
      <c r="C69" s="132" t="s">
        <v>119</v>
      </c>
      <c r="D69" s="133" t="s">
        <v>112</v>
      </c>
      <c r="E69" s="132" t="s">
        <v>195</v>
      </c>
      <c r="F69" s="135">
        <v>200</v>
      </c>
      <c r="G69" s="136">
        <f>G70</f>
        <v>30303.03</v>
      </c>
    </row>
    <row r="70" spans="1:7" ht="26.25" x14ac:dyDescent="0.25">
      <c r="A70" s="130" t="s">
        <v>90</v>
      </c>
      <c r="B70" s="131">
        <v>994</v>
      </c>
      <c r="C70" s="132" t="s">
        <v>119</v>
      </c>
      <c r="D70" s="133" t="s">
        <v>112</v>
      </c>
      <c r="E70" s="132" t="s">
        <v>195</v>
      </c>
      <c r="F70" s="135">
        <v>240</v>
      </c>
      <c r="G70" s="155">
        <v>30303.03</v>
      </c>
    </row>
    <row r="71" spans="1:7" ht="38.25" x14ac:dyDescent="0.25">
      <c r="A71" s="16" t="s">
        <v>230</v>
      </c>
      <c r="B71" s="169" t="s">
        <v>136</v>
      </c>
      <c r="C71" s="169" t="s">
        <v>119</v>
      </c>
      <c r="D71" s="170" t="s">
        <v>112</v>
      </c>
      <c r="E71" s="168" t="s">
        <v>124</v>
      </c>
      <c r="F71" s="170" t="s">
        <v>72</v>
      </c>
      <c r="G71" s="197">
        <f>G72</f>
        <v>302996.96999999997</v>
      </c>
    </row>
    <row r="72" spans="1:7" ht="38.25" x14ac:dyDescent="0.25">
      <c r="A72" s="10" t="s">
        <v>231</v>
      </c>
      <c r="B72" s="169" t="s">
        <v>136</v>
      </c>
      <c r="C72" s="169" t="s">
        <v>119</v>
      </c>
      <c r="D72" s="170" t="s">
        <v>112</v>
      </c>
      <c r="E72" s="170" t="s">
        <v>125</v>
      </c>
      <c r="F72" s="170" t="s">
        <v>72</v>
      </c>
      <c r="G72" s="198">
        <f>G73</f>
        <v>302996.96999999997</v>
      </c>
    </row>
    <row r="73" spans="1:7" ht="25.5" x14ac:dyDescent="0.25">
      <c r="A73" s="10" t="s">
        <v>126</v>
      </c>
      <c r="B73" s="169" t="s">
        <v>136</v>
      </c>
      <c r="C73" s="169" t="s">
        <v>119</v>
      </c>
      <c r="D73" s="170" t="s">
        <v>112</v>
      </c>
      <c r="E73" s="170" t="s">
        <v>127</v>
      </c>
      <c r="F73" s="170" t="s">
        <v>72</v>
      </c>
      <c r="G73" s="198">
        <f>G74</f>
        <v>302996.96999999997</v>
      </c>
    </row>
    <row r="74" spans="1:7" ht="25.5" x14ac:dyDescent="0.25">
      <c r="A74" s="10" t="s">
        <v>176</v>
      </c>
      <c r="B74" s="169" t="s">
        <v>136</v>
      </c>
      <c r="C74" s="169" t="s">
        <v>119</v>
      </c>
      <c r="D74" s="170" t="s">
        <v>112</v>
      </c>
      <c r="E74" s="170" t="s">
        <v>127</v>
      </c>
      <c r="F74" s="170" t="s">
        <v>89</v>
      </c>
      <c r="G74" s="198">
        <f>G75</f>
        <v>302996.96999999997</v>
      </c>
    </row>
    <row r="75" spans="1:7" ht="25.5" x14ac:dyDescent="0.25">
      <c r="A75" s="10" t="s">
        <v>90</v>
      </c>
      <c r="B75" s="169" t="s">
        <v>136</v>
      </c>
      <c r="C75" s="169" t="s">
        <v>119</v>
      </c>
      <c r="D75" s="170" t="s">
        <v>112</v>
      </c>
      <c r="E75" s="170" t="s">
        <v>127</v>
      </c>
      <c r="F75" s="170" t="s">
        <v>91</v>
      </c>
      <c r="G75" s="199">
        <v>302996.96999999997</v>
      </c>
    </row>
    <row r="76" spans="1:7" ht="38.25" x14ac:dyDescent="0.25">
      <c r="A76" s="22" t="s">
        <v>232</v>
      </c>
      <c r="B76" s="194" t="s">
        <v>136</v>
      </c>
      <c r="C76" s="169" t="s">
        <v>119</v>
      </c>
      <c r="D76" s="170" t="s">
        <v>112</v>
      </c>
      <c r="E76" s="168" t="s">
        <v>121</v>
      </c>
      <c r="F76" s="170" t="s">
        <v>72</v>
      </c>
      <c r="G76" s="196">
        <f>G77</f>
        <v>385200</v>
      </c>
    </row>
    <row r="77" spans="1:7" ht="38.25" x14ac:dyDescent="0.25">
      <c r="A77" s="14" t="s">
        <v>233</v>
      </c>
      <c r="B77" s="169" t="s">
        <v>136</v>
      </c>
      <c r="C77" s="169" t="s">
        <v>119</v>
      </c>
      <c r="D77" s="170" t="s">
        <v>112</v>
      </c>
      <c r="E77" s="170" t="s">
        <v>122</v>
      </c>
      <c r="F77" s="170" t="s">
        <v>72</v>
      </c>
      <c r="G77" s="201">
        <f>G78</f>
        <v>385200</v>
      </c>
    </row>
    <row r="78" spans="1:7" x14ac:dyDescent="0.25">
      <c r="A78" s="14" t="s">
        <v>180</v>
      </c>
      <c r="B78" s="169" t="s">
        <v>136</v>
      </c>
      <c r="C78" s="169" t="s">
        <v>119</v>
      </c>
      <c r="D78" s="170" t="s">
        <v>112</v>
      </c>
      <c r="E78" s="170" t="s">
        <v>123</v>
      </c>
      <c r="F78" s="170" t="s">
        <v>72</v>
      </c>
      <c r="G78" s="201">
        <f>G79</f>
        <v>385200</v>
      </c>
    </row>
    <row r="79" spans="1:7" ht="25.5" x14ac:dyDescent="0.25">
      <c r="A79" s="10" t="s">
        <v>176</v>
      </c>
      <c r="B79" s="169" t="s">
        <v>136</v>
      </c>
      <c r="C79" s="169" t="s">
        <v>119</v>
      </c>
      <c r="D79" s="170" t="s">
        <v>112</v>
      </c>
      <c r="E79" s="170" t="s">
        <v>123</v>
      </c>
      <c r="F79" s="170" t="s">
        <v>89</v>
      </c>
      <c r="G79" s="201">
        <f>G80</f>
        <v>385200</v>
      </c>
    </row>
    <row r="80" spans="1:7" ht="25.5" x14ac:dyDescent="0.25">
      <c r="A80" s="10" t="s">
        <v>90</v>
      </c>
      <c r="B80" s="169" t="s">
        <v>136</v>
      </c>
      <c r="C80" s="169" t="s">
        <v>119</v>
      </c>
      <c r="D80" s="170" t="s">
        <v>112</v>
      </c>
      <c r="E80" s="170" t="s">
        <v>123</v>
      </c>
      <c r="F80" s="170" t="s">
        <v>91</v>
      </c>
      <c r="G80" s="199">
        <v>385200</v>
      </c>
    </row>
    <row r="81" spans="1:7" x14ac:dyDescent="0.25">
      <c r="A81" s="16" t="s">
        <v>254</v>
      </c>
      <c r="B81" s="167" t="s">
        <v>136</v>
      </c>
      <c r="C81" s="167" t="s">
        <v>214</v>
      </c>
      <c r="D81" s="168" t="s">
        <v>70</v>
      </c>
      <c r="E81" s="168" t="s">
        <v>71</v>
      </c>
      <c r="F81" s="168" t="s">
        <v>72</v>
      </c>
      <c r="G81" s="197">
        <f t="shared" ref="G81:G86" si="2">G82</f>
        <v>50000</v>
      </c>
    </row>
    <row r="82" spans="1:7" x14ac:dyDescent="0.25">
      <c r="A82" s="16" t="s">
        <v>255</v>
      </c>
      <c r="B82" s="169" t="s">
        <v>136</v>
      </c>
      <c r="C82" s="169" t="s">
        <v>214</v>
      </c>
      <c r="D82" s="170" t="s">
        <v>69</v>
      </c>
      <c r="E82" s="170" t="s">
        <v>71</v>
      </c>
      <c r="F82" s="170" t="s">
        <v>72</v>
      </c>
      <c r="G82" s="198">
        <f t="shared" si="2"/>
        <v>50000</v>
      </c>
    </row>
    <row r="83" spans="1:7" ht="38.25" x14ac:dyDescent="0.25">
      <c r="A83" s="10" t="s">
        <v>221</v>
      </c>
      <c r="B83" s="169" t="s">
        <v>136</v>
      </c>
      <c r="C83" s="169" t="s">
        <v>214</v>
      </c>
      <c r="D83" s="170" t="s">
        <v>69</v>
      </c>
      <c r="E83" s="170" t="s">
        <v>222</v>
      </c>
      <c r="F83" s="170" t="s">
        <v>72</v>
      </c>
      <c r="G83" s="198">
        <f t="shared" si="2"/>
        <v>50000</v>
      </c>
    </row>
    <row r="84" spans="1:7" ht="38.25" x14ac:dyDescent="0.25">
      <c r="A84" s="10" t="s">
        <v>215</v>
      </c>
      <c r="B84" s="169" t="s">
        <v>136</v>
      </c>
      <c r="C84" s="169" t="s">
        <v>214</v>
      </c>
      <c r="D84" s="170" t="s">
        <v>69</v>
      </c>
      <c r="E84" s="170" t="s">
        <v>223</v>
      </c>
      <c r="F84" s="170" t="s">
        <v>72</v>
      </c>
      <c r="G84" s="198">
        <f t="shared" si="2"/>
        <v>50000</v>
      </c>
    </row>
    <row r="85" spans="1:7" ht="25.5" x14ac:dyDescent="0.25">
      <c r="A85" s="10" t="s">
        <v>218</v>
      </c>
      <c r="B85" s="169" t="s">
        <v>136</v>
      </c>
      <c r="C85" s="169" t="s">
        <v>214</v>
      </c>
      <c r="D85" s="170" t="s">
        <v>69</v>
      </c>
      <c r="E85" s="170" t="s">
        <v>219</v>
      </c>
      <c r="F85" s="170" t="s">
        <v>72</v>
      </c>
      <c r="G85" s="198">
        <f t="shared" si="2"/>
        <v>50000</v>
      </c>
    </row>
    <row r="86" spans="1:7" ht="25.5" x14ac:dyDescent="0.25">
      <c r="A86" s="10" t="s">
        <v>176</v>
      </c>
      <c r="B86" s="169" t="s">
        <v>136</v>
      </c>
      <c r="C86" s="169" t="s">
        <v>214</v>
      </c>
      <c r="D86" s="170" t="s">
        <v>69</v>
      </c>
      <c r="E86" s="170" t="s">
        <v>219</v>
      </c>
      <c r="F86" s="170" t="s">
        <v>89</v>
      </c>
      <c r="G86" s="198">
        <f t="shared" si="2"/>
        <v>50000</v>
      </c>
    </row>
    <row r="87" spans="1:7" ht="25.5" x14ac:dyDescent="0.25">
      <c r="A87" s="10" t="s">
        <v>90</v>
      </c>
      <c r="B87" s="169" t="s">
        <v>136</v>
      </c>
      <c r="C87" s="169" t="s">
        <v>214</v>
      </c>
      <c r="D87" s="170" t="s">
        <v>69</v>
      </c>
      <c r="E87" s="170" t="s">
        <v>219</v>
      </c>
      <c r="F87" s="170" t="s">
        <v>91</v>
      </c>
      <c r="G87" s="199">
        <v>50000</v>
      </c>
    </row>
    <row r="88" spans="1:7" x14ac:dyDescent="0.25">
      <c r="A88" s="55" t="s">
        <v>138</v>
      </c>
      <c r="B88" s="62" t="s">
        <v>139</v>
      </c>
      <c r="C88" s="62" t="s">
        <v>70</v>
      </c>
      <c r="D88" s="166" t="s">
        <v>70</v>
      </c>
      <c r="E88" s="166" t="s">
        <v>71</v>
      </c>
      <c r="F88" s="166" t="s">
        <v>72</v>
      </c>
      <c r="G88" s="195">
        <f>G90+G98</f>
        <v>4919200</v>
      </c>
    </row>
    <row r="89" spans="1:7" x14ac:dyDescent="0.25">
      <c r="A89" s="65" t="s">
        <v>175</v>
      </c>
      <c r="B89" s="62" t="s">
        <v>139</v>
      </c>
      <c r="C89" s="62" t="s">
        <v>69</v>
      </c>
      <c r="D89" s="166" t="s">
        <v>70</v>
      </c>
      <c r="E89" s="62" t="s">
        <v>71</v>
      </c>
      <c r="F89" s="62" t="s">
        <v>72</v>
      </c>
      <c r="G89" s="202">
        <f>G90</f>
        <v>2581260</v>
      </c>
    </row>
    <row r="90" spans="1:7" x14ac:dyDescent="0.25">
      <c r="A90" s="70" t="s">
        <v>103</v>
      </c>
      <c r="B90" s="62" t="s">
        <v>139</v>
      </c>
      <c r="C90" s="62" t="s">
        <v>69</v>
      </c>
      <c r="D90" s="62" t="s">
        <v>104</v>
      </c>
      <c r="E90" s="62" t="s">
        <v>71</v>
      </c>
      <c r="F90" s="62" t="s">
        <v>72</v>
      </c>
      <c r="G90" s="202">
        <f>G91</f>
        <v>2581260</v>
      </c>
    </row>
    <row r="91" spans="1:7" ht="76.5" x14ac:dyDescent="0.25">
      <c r="A91" s="75" t="s">
        <v>238</v>
      </c>
      <c r="B91" s="169" t="s">
        <v>139</v>
      </c>
      <c r="C91" s="169" t="s">
        <v>69</v>
      </c>
      <c r="D91" s="169" t="s">
        <v>104</v>
      </c>
      <c r="E91" s="167" t="s">
        <v>105</v>
      </c>
      <c r="F91" s="169" t="s">
        <v>72</v>
      </c>
      <c r="G91" s="203">
        <f>G92</f>
        <v>2581260</v>
      </c>
    </row>
    <row r="92" spans="1:7" ht="76.5" customHeight="1" x14ac:dyDescent="0.25">
      <c r="A92" s="13" t="s">
        <v>239</v>
      </c>
      <c r="B92" s="169" t="s">
        <v>139</v>
      </c>
      <c r="C92" s="169" t="s">
        <v>69</v>
      </c>
      <c r="D92" s="169" t="s">
        <v>104</v>
      </c>
      <c r="E92" s="169" t="s">
        <v>106</v>
      </c>
      <c r="F92" s="169" t="s">
        <v>72</v>
      </c>
      <c r="G92" s="204">
        <f>G93</f>
        <v>2581260</v>
      </c>
    </row>
    <row r="93" spans="1:7" ht="66" customHeight="1" x14ac:dyDescent="0.25">
      <c r="A93" s="14" t="s">
        <v>177</v>
      </c>
      <c r="B93" s="169" t="s">
        <v>139</v>
      </c>
      <c r="C93" s="169" t="s">
        <v>69</v>
      </c>
      <c r="D93" s="169" t="s">
        <v>104</v>
      </c>
      <c r="E93" s="169" t="s">
        <v>107</v>
      </c>
      <c r="F93" s="169" t="s">
        <v>72</v>
      </c>
      <c r="G93" s="204">
        <f>G94+G96</f>
        <v>2581260</v>
      </c>
    </row>
    <row r="94" spans="1:7" ht="51" customHeight="1" x14ac:dyDescent="0.25">
      <c r="A94" s="14" t="s">
        <v>108</v>
      </c>
      <c r="B94" s="169" t="s">
        <v>139</v>
      </c>
      <c r="C94" s="169" t="s">
        <v>69</v>
      </c>
      <c r="D94" s="169" t="s">
        <v>104</v>
      </c>
      <c r="E94" s="169" t="s">
        <v>107</v>
      </c>
      <c r="F94" s="169" t="s">
        <v>82</v>
      </c>
      <c r="G94" s="204">
        <f>G95</f>
        <v>1790640</v>
      </c>
    </row>
    <row r="95" spans="1:7" x14ac:dyDescent="0.25">
      <c r="A95" s="9" t="s">
        <v>109</v>
      </c>
      <c r="B95" s="169" t="s">
        <v>139</v>
      </c>
      <c r="C95" s="169" t="s">
        <v>69</v>
      </c>
      <c r="D95" s="169" t="s">
        <v>104</v>
      </c>
      <c r="E95" s="169" t="s">
        <v>107</v>
      </c>
      <c r="F95" s="169" t="s">
        <v>110</v>
      </c>
      <c r="G95" s="205">
        <v>1790640</v>
      </c>
    </row>
    <row r="96" spans="1:7" ht="25.5" x14ac:dyDescent="0.25">
      <c r="A96" s="10" t="s">
        <v>176</v>
      </c>
      <c r="B96" s="169" t="s">
        <v>139</v>
      </c>
      <c r="C96" s="169" t="s">
        <v>69</v>
      </c>
      <c r="D96" s="169" t="s">
        <v>104</v>
      </c>
      <c r="E96" s="169" t="s">
        <v>107</v>
      </c>
      <c r="F96" s="169" t="s">
        <v>89</v>
      </c>
      <c r="G96" s="204">
        <f>G97</f>
        <v>790620</v>
      </c>
    </row>
    <row r="97" spans="1:7" ht="25.5" x14ac:dyDescent="0.25">
      <c r="A97" s="10" t="s">
        <v>90</v>
      </c>
      <c r="B97" s="169" t="s">
        <v>139</v>
      </c>
      <c r="C97" s="169" t="s">
        <v>69</v>
      </c>
      <c r="D97" s="169" t="s">
        <v>104</v>
      </c>
      <c r="E97" s="169" t="s">
        <v>107</v>
      </c>
      <c r="F97" s="169" t="s">
        <v>91</v>
      </c>
      <c r="G97" s="205">
        <v>790620</v>
      </c>
    </row>
    <row r="98" spans="1:7" x14ac:dyDescent="0.25">
      <c r="A98" s="71" t="s">
        <v>181</v>
      </c>
      <c r="B98" s="62" t="s">
        <v>139</v>
      </c>
      <c r="C98" s="62" t="s">
        <v>128</v>
      </c>
      <c r="D98" s="175" t="s">
        <v>70</v>
      </c>
      <c r="E98" s="175" t="s">
        <v>71</v>
      </c>
      <c r="F98" s="175" t="s">
        <v>72</v>
      </c>
      <c r="G98" s="196">
        <f>G99</f>
        <v>2337940</v>
      </c>
    </row>
    <row r="99" spans="1:7" x14ac:dyDescent="0.25">
      <c r="A99" s="72" t="s">
        <v>129</v>
      </c>
      <c r="B99" s="167" t="s">
        <v>139</v>
      </c>
      <c r="C99" s="167" t="s">
        <v>128</v>
      </c>
      <c r="D99" s="176" t="s">
        <v>69</v>
      </c>
      <c r="E99" s="176" t="s">
        <v>71</v>
      </c>
      <c r="F99" s="176" t="s">
        <v>72</v>
      </c>
      <c r="G99" s="197">
        <f>G100</f>
        <v>2337940</v>
      </c>
    </row>
    <row r="100" spans="1:7" ht="25.5" customHeight="1" x14ac:dyDescent="0.25">
      <c r="A100" s="22" t="s">
        <v>234</v>
      </c>
      <c r="B100" s="169" t="s">
        <v>139</v>
      </c>
      <c r="C100" s="169" t="s">
        <v>128</v>
      </c>
      <c r="D100" s="177" t="s">
        <v>69</v>
      </c>
      <c r="E100" s="176" t="s">
        <v>130</v>
      </c>
      <c r="F100" s="177" t="s">
        <v>72</v>
      </c>
      <c r="G100" s="197">
        <f>G101</f>
        <v>2337940</v>
      </c>
    </row>
    <row r="101" spans="1:7" ht="38.25" x14ac:dyDescent="0.25">
      <c r="A101" s="14" t="s">
        <v>235</v>
      </c>
      <c r="B101" s="169" t="s">
        <v>139</v>
      </c>
      <c r="C101" s="169" t="s">
        <v>128</v>
      </c>
      <c r="D101" s="177" t="s">
        <v>69</v>
      </c>
      <c r="E101" s="177" t="s">
        <v>131</v>
      </c>
      <c r="F101" s="177" t="s">
        <v>72</v>
      </c>
      <c r="G101" s="198">
        <f>G102+G107</f>
        <v>2337940</v>
      </c>
    </row>
    <row r="102" spans="1:7" x14ac:dyDescent="0.25">
      <c r="A102" s="14" t="s">
        <v>132</v>
      </c>
      <c r="B102" s="169" t="s">
        <v>139</v>
      </c>
      <c r="C102" s="169" t="s">
        <v>128</v>
      </c>
      <c r="D102" s="177" t="s">
        <v>69</v>
      </c>
      <c r="E102" s="177" t="s">
        <v>133</v>
      </c>
      <c r="F102" s="177" t="s">
        <v>72</v>
      </c>
      <c r="G102" s="198">
        <f>G103+G105</f>
        <v>1937940</v>
      </c>
    </row>
    <row r="103" spans="1:7" ht="51" customHeight="1" x14ac:dyDescent="0.25">
      <c r="A103" s="73" t="s">
        <v>108</v>
      </c>
      <c r="B103" s="169" t="s">
        <v>139</v>
      </c>
      <c r="C103" s="169" t="s">
        <v>128</v>
      </c>
      <c r="D103" s="177" t="s">
        <v>69</v>
      </c>
      <c r="E103" s="177" t="s">
        <v>133</v>
      </c>
      <c r="F103" s="177" t="s">
        <v>82</v>
      </c>
      <c r="G103" s="198">
        <f>G104</f>
        <v>1737940</v>
      </c>
    </row>
    <row r="104" spans="1:7" x14ac:dyDescent="0.25">
      <c r="A104" s="73" t="s">
        <v>109</v>
      </c>
      <c r="B104" s="169" t="s">
        <v>139</v>
      </c>
      <c r="C104" s="169" t="s">
        <v>128</v>
      </c>
      <c r="D104" s="177" t="s">
        <v>69</v>
      </c>
      <c r="E104" s="177" t="s">
        <v>133</v>
      </c>
      <c r="F104" s="177" t="s">
        <v>110</v>
      </c>
      <c r="G104" s="199">
        <v>1737940</v>
      </c>
    </row>
    <row r="105" spans="1:7" ht="25.5" x14ac:dyDescent="0.25">
      <c r="A105" s="10" t="s">
        <v>176</v>
      </c>
      <c r="B105" s="169" t="s">
        <v>139</v>
      </c>
      <c r="C105" s="169" t="s">
        <v>128</v>
      </c>
      <c r="D105" s="177" t="s">
        <v>69</v>
      </c>
      <c r="E105" s="177" t="s">
        <v>133</v>
      </c>
      <c r="F105" s="177" t="s">
        <v>89</v>
      </c>
      <c r="G105" s="198">
        <f>G106</f>
        <v>200000</v>
      </c>
    </row>
    <row r="106" spans="1:7" ht="25.5" x14ac:dyDescent="0.25">
      <c r="A106" s="10" t="s">
        <v>90</v>
      </c>
      <c r="B106" s="169" t="s">
        <v>139</v>
      </c>
      <c r="C106" s="169" t="s">
        <v>128</v>
      </c>
      <c r="D106" s="177" t="s">
        <v>69</v>
      </c>
      <c r="E106" s="177" t="s">
        <v>133</v>
      </c>
      <c r="F106" s="177" t="s">
        <v>91</v>
      </c>
      <c r="G106" s="199">
        <v>200000</v>
      </c>
    </row>
    <row r="107" spans="1:7" ht="38.25" x14ac:dyDescent="0.25">
      <c r="A107" s="10" t="s">
        <v>253</v>
      </c>
      <c r="B107" s="169" t="s">
        <v>139</v>
      </c>
      <c r="C107" s="169" t="s">
        <v>128</v>
      </c>
      <c r="D107" s="177" t="s">
        <v>69</v>
      </c>
      <c r="E107" s="177" t="s">
        <v>243</v>
      </c>
      <c r="F107" s="177" t="s">
        <v>72</v>
      </c>
      <c r="G107" s="198">
        <f>G108</f>
        <v>400000</v>
      </c>
    </row>
    <row r="108" spans="1:7" ht="51.75" customHeight="1" x14ac:dyDescent="0.25">
      <c r="A108" s="10" t="s">
        <v>108</v>
      </c>
      <c r="B108" s="169" t="s">
        <v>139</v>
      </c>
      <c r="C108" s="169" t="s">
        <v>128</v>
      </c>
      <c r="D108" s="177" t="s">
        <v>69</v>
      </c>
      <c r="E108" s="177" t="s">
        <v>243</v>
      </c>
      <c r="F108" s="177" t="s">
        <v>82</v>
      </c>
      <c r="G108" s="198">
        <f>G109</f>
        <v>400000</v>
      </c>
    </row>
    <row r="109" spans="1:7" x14ac:dyDescent="0.25">
      <c r="A109" s="10" t="s">
        <v>244</v>
      </c>
      <c r="B109" s="169" t="s">
        <v>139</v>
      </c>
      <c r="C109" s="169" t="s">
        <v>128</v>
      </c>
      <c r="D109" s="177" t="s">
        <v>69</v>
      </c>
      <c r="E109" s="177" t="s">
        <v>243</v>
      </c>
      <c r="F109" s="177" t="s">
        <v>110</v>
      </c>
      <c r="G109" s="199">
        <v>400000</v>
      </c>
    </row>
    <row r="110" spans="1:7" x14ac:dyDescent="0.25">
      <c r="A110" s="74" t="s">
        <v>134</v>
      </c>
      <c r="B110" s="62"/>
      <c r="C110" s="62"/>
      <c r="D110" s="61"/>
      <c r="E110" s="61"/>
      <c r="F110" s="61"/>
      <c r="G110" s="54">
        <f>G16+G88</f>
        <v>13070280</v>
      </c>
    </row>
    <row r="112" spans="1:7" x14ac:dyDescent="0.25">
      <c r="A112" s="108" t="s">
        <v>152</v>
      </c>
    </row>
  </sheetData>
  <mergeCells count="4">
    <mergeCell ref="A11:G11"/>
    <mergeCell ref="A13:A14"/>
    <mergeCell ref="B13:F13"/>
    <mergeCell ref="G13:G14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81"/>
  <sheetViews>
    <sheetView topLeftCell="A31" workbookViewId="0">
      <selection activeCell="D83" sqref="D83"/>
    </sheetView>
  </sheetViews>
  <sheetFormatPr defaultRowHeight="15" x14ac:dyDescent="0.25"/>
  <cols>
    <col min="1" max="1" width="58.7109375" style="108" customWidth="1"/>
    <col min="2" max="2" width="11.7109375" style="108" customWidth="1"/>
    <col min="3" max="3" width="5.42578125" style="108" customWidth="1"/>
    <col min="4" max="4" width="15.28515625" style="108" customWidth="1"/>
    <col min="5" max="16384" width="9.140625" style="108"/>
  </cols>
  <sheetData>
    <row r="1" spans="1:19" x14ac:dyDescent="0.25">
      <c r="D1" s="156" t="s">
        <v>158</v>
      </c>
    </row>
    <row r="2" spans="1:19" x14ac:dyDescent="0.25">
      <c r="D2" s="165" t="s">
        <v>249</v>
      </c>
    </row>
    <row r="3" spans="1:19" x14ac:dyDescent="0.25">
      <c r="D3" s="106" t="s">
        <v>147</v>
      </c>
    </row>
    <row r="4" spans="1:19" x14ac:dyDescent="0.25">
      <c r="D4" s="150" t="s">
        <v>247</v>
      </c>
    </row>
    <row r="6" spans="1:19" x14ac:dyDescent="0.25">
      <c r="D6" s="105" t="s">
        <v>184</v>
      </c>
      <c r="M6" s="109"/>
      <c r="N6" s="109"/>
      <c r="O6" s="109"/>
      <c r="P6" s="109"/>
      <c r="Q6" s="109"/>
      <c r="R6" s="109"/>
      <c r="S6" s="109"/>
    </row>
    <row r="7" spans="1:19" x14ac:dyDescent="0.25">
      <c r="D7" s="165" t="s">
        <v>249</v>
      </c>
      <c r="M7" s="109"/>
      <c r="N7" s="109"/>
      <c r="O7" s="109"/>
      <c r="P7" s="109"/>
      <c r="Q7" s="109"/>
      <c r="R7" s="109"/>
      <c r="S7" s="109"/>
    </row>
    <row r="8" spans="1:19" x14ac:dyDescent="0.25">
      <c r="D8" s="105" t="s">
        <v>147</v>
      </c>
      <c r="M8" s="109"/>
      <c r="N8" s="109"/>
      <c r="O8" s="109"/>
      <c r="P8" s="109"/>
      <c r="Q8" s="109"/>
      <c r="R8" s="109"/>
      <c r="S8" s="109"/>
    </row>
    <row r="9" spans="1:19" x14ac:dyDescent="0.25">
      <c r="C9" s="110"/>
      <c r="D9" s="106" t="s">
        <v>212</v>
      </c>
      <c r="M9" s="109"/>
      <c r="N9" s="109"/>
      <c r="O9" s="109"/>
      <c r="P9" s="109"/>
      <c r="Q9" s="109"/>
      <c r="R9" s="109"/>
      <c r="S9" s="109"/>
    </row>
    <row r="10" spans="1:19" ht="5.25" customHeight="1" x14ac:dyDescent="0.25">
      <c r="B10" s="209"/>
      <c r="C10" s="216"/>
      <c r="D10" s="216"/>
      <c r="M10" s="109"/>
      <c r="N10" s="109"/>
      <c r="O10" s="109"/>
      <c r="P10" s="109"/>
      <c r="Q10" s="109"/>
      <c r="R10" s="109"/>
      <c r="S10" s="109"/>
    </row>
    <row r="11" spans="1:19" ht="46.5" customHeight="1" x14ac:dyDescent="0.25">
      <c r="A11" s="206" t="s">
        <v>225</v>
      </c>
      <c r="B11" s="206"/>
      <c r="C11" s="206"/>
      <c r="D11" s="206"/>
      <c r="M11" s="109"/>
      <c r="N11" s="109"/>
      <c r="O11" s="109"/>
      <c r="P11" s="109"/>
      <c r="Q11" s="109"/>
      <c r="R11" s="109"/>
      <c r="S11" s="109"/>
    </row>
    <row r="12" spans="1:19" x14ac:dyDescent="0.25">
      <c r="M12" s="109"/>
      <c r="N12" s="109"/>
      <c r="O12" s="109"/>
      <c r="P12" s="109"/>
      <c r="Q12" s="109"/>
      <c r="R12" s="109"/>
      <c r="S12" s="109"/>
    </row>
    <row r="13" spans="1:19" ht="38.25" x14ac:dyDescent="0.25">
      <c r="A13" s="27" t="s">
        <v>68</v>
      </c>
      <c r="B13" s="21" t="s">
        <v>174</v>
      </c>
      <c r="C13" s="21" t="s">
        <v>171</v>
      </c>
      <c r="D13" s="21" t="s">
        <v>47</v>
      </c>
      <c r="M13" s="109"/>
      <c r="N13" s="109"/>
      <c r="O13" s="109"/>
      <c r="P13" s="109"/>
      <c r="Q13" s="109"/>
      <c r="R13" s="109"/>
      <c r="S13" s="109"/>
    </row>
    <row r="14" spans="1:19" ht="11.25" customHeight="1" x14ac:dyDescent="0.25">
      <c r="A14" s="125">
        <v>1</v>
      </c>
      <c r="B14" s="125">
        <v>2</v>
      </c>
      <c r="C14" s="125">
        <v>3</v>
      </c>
      <c r="D14" s="125">
        <v>4</v>
      </c>
      <c r="M14" s="109"/>
      <c r="N14" s="109"/>
      <c r="O14" s="109"/>
      <c r="P14" s="109"/>
      <c r="Q14" s="109"/>
      <c r="R14" s="109"/>
      <c r="S14" s="109"/>
    </row>
    <row r="15" spans="1:19" ht="38.25" x14ac:dyDescent="0.25">
      <c r="A15" s="145" t="s">
        <v>226</v>
      </c>
      <c r="B15" s="138" t="s">
        <v>190</v>
      </c>
      <c r="C15" s="146" t="s">
        <v>72</v>
      </c>
      <c r="D15" s="147">
        <f>D16</f>
        <v>3030303.03</v>
      </c>
      <c r="M15" s="109"/>
      <c r="N15" s="109"/>
      <c r="O15" s="109"/>
      <c r="P15" s="109"/>
      <c r="Q15" s="109"/>
      <c r="R15" s="109"/>
      <c r="S15" s="109"/>
    </row>
    <row r="16" spans="1:19" ht="38.25" customHeight="1" x14ac:dyDescent="0.25">
      <c r="A16" s="137" t="s">
        <v>227</v>
      </c>
      <c r="B16" s="140" t="s">
        <v>191</v>
      </c>
      <c r="C16" s="140" t="s">
        <v>72</v>
      </c>
      <c r="D16" s="139">
        <f>D17</f>
        <v>3030303.03</v>
      </c>
      <c r="M16" s="109"/>
      <c r="N16" s="109"/>
      <c r="O16" s="109"/>
      <c r="P16" s="109"/>
      <c r="Q16" s="109"/>
      <c r="R16" s="109"/>
      <c r="S16" s="109"/>
    </row>
    <row r="17" spans="1:19" ht="51" x14ac:dyDescent="0.25">
      <c r="A17" s="137" t="s">
        <v>228</v>
      </c>
      <c r="B17" s="140" t="s">
        <v>192</v>
      </c>
      <c r="C17" s="140" t="s">
        <v>72</v>
      </c>
      <c r="D17" s="139">
        <f>D18+D21</f>
        <v>3030303.03</v>
      </c>
      <c r="M17" s="109"/>
      <c r="N17" s="109"/>
      <c r="O17" s="109"/>
      <c r="P17" s="109"/>
      <c r="Q17" s="109"/>
      <c r="R17" s="109"/>
      <c r="S17" s="109"/>
    </row>
    <row r="18" spans="1:19" ht="38.25" x14ac:dyDescent="0.25">
      <c r="A18" s="141" t="s">
        <v>193</v>
      </c>
      <c r="B18" s="149" t="s">
        <v>194</v>
      </c>
      <c r="C18" s="142" t="s">
        <v>72</v>
      </c>
      <c r="D18" s="139">
        <f>D19</f>
        <v>3000000</v>
      </c>
      <c r="M18" s="109"/>
      <c r="N18" s="109"/>
      <c r="O18" s="109"/>
      <c r="P18" s="109"/>
      <c r="Q18" s="109"/>
      <c r="R18" s="109"/>
      <c r="S18" s="109"/>
    </row>
    <row r="19" spans="1:19" ht="25.5" x14ac:dyDescent="0.25">
      <c r="A19" s="141" t="s">
        <v>176</v>
      </c>
      <c r="B19" s="143" t="s">
        <v>194</v>
      </c>
      <c r="C19" s="143">
        <v>200</v>
      </c>
      <c r="D19" s="144">
        <f>D20</f>
        <v>3000000</v>
      </c>
      <c r="M19" s="109"/>
      <c r="N19" s="109"/>
      <c r="O19" s="109"/>
      <c r="P19" s="109"/>
      <c r="Q19" s="109"/>
      <c r="R19" s="109"/>
      <c r="S19" s="109"/>
    </row>
    <row r="20" spans="1:19" ht="25.5" x14ac:dyDescent="0.25">
      <c r="A20" s="141" t="s">
        <v>90</v>
      </c>
      <c r="B20" s="142" t="s">
        <v>194</v>
      </c>
      <c r="C20" s="142">
        <v>240</v>
      </c>
      <c r="D20" s="139">
        <v>3000000</v>
      </c>
      <c r="M20" s="109"/>
      <c r="N20" s="109"/>
      <c r="O20" s="109"/>
      <c r="P20" s="109"/>
      <c r="Q20" s="109"/>
      <c r="R20" s="109"/>
      <c r="S20" s="109"/>
    </row>
    <row r="21" spans="1:19" ht="63.75" x14ac:dyDescent="0.25">
      <c r="A21" s="148" t="s">
        <v>229</v>
      </c>
      <c r="B21" s="149" t="s">
        <v>195</v>
      </c>
      <c r="C21" s="142" t="s">
        <v>72</v>
      </c>
      <c r="D21" s="139">
        <f>D22</f>
        <v>30303.03</v>
      </c>
      <c r="M21" s="109"/>
      <c r="N21" s="109"/>
      <c r="O21" s="109"/>
      <c r="P21" s="109"/>
      <c r="Q21" s="109"/>
      <c r="R21" s="109"/>
      <c r="S21" s="109"/>
    </row>
    <row r="22" spans="1:19" ht="25.5" x14ac:dyDescent="0.25">
      <c r="A22" s="141" t="s">
        <v>176</v>
      </c>
      <c r="B22" s="143" t="s">
        <v>195</v>
      </c>
      <c r="C22" s="143">
        <v>200</v>
      </c>
      <c r="D22" s="144">
        <f>D23</f>
        <v>30303.03</v>
      </c>
      <c r="M22" s="109"/>
      <c r="N22" s="109"/>
      <c r="O22" s="109"/>
      <c r="P22" s="109"/>
      <c r="Q22" s="109"/>
      <c r="R22" s="109"/>
      <c r="S22" s="109"/>
    </row>
    <row r="23" spans="1:19" ht="25.5" x14ac:dyDescent="0.25">
      <c r="A23" s="141" t="s">
        <v>90</v>
      </c>
      <c r="B23" s="142" t="s">
        <v>195</v>
      </c>
      <c r="C23" s="142">
        <v>240</v>
      </c>
      <c r="D23" s="139">
        <v>30303.03</v>
      </c>
      <c r="M23" s="109"/>
      <c r="N23" s="109"/>
      <c r="O23" s="109"/>
      <c r="P23" s="109"/>
      <c r="Q23" s="109"/>
      <c r="R23" s="109"/>
      <c r="S23" s="109"/>
    </row>
    <row r="24" spans="1:19" ht="25.5" customHeight="1" x14ac:dyDescent="0.25">
      <c r="A24" s="16" t="s">
        <v>230</v>
      </c>
      <c r="B24" s="23" t="s">
        <v>124</v>
      </c>
      <c r="C24" s="23" t="s">
        <v>72</v>
      </c>
      <c r="D24" s="68">
        <f>D27</f>
        <v>302996.96999999997</v>
      </c>
      <c r="M24" s="109"/>
      <c r="N24" s="109"/>
      <c r="O24" s="109"/>
      <c r="P24" s="109"/>
      <c r="Q24" s="109"/>
      <c r="R24" s="109"/>
      <c r="S24" s="109"/>
    </row>
    <row r="25" spans="1:19" ht="38.25" x14ac:dyDescent="0.25">
      <c r="A25" s="10" t="s">
        <v>231</v>
      </c>
      <c r="B25" s="12" t="s">
        <v>125</v>
      </c>
      <c r="C25" s="12" t="s">
        <v>72</v>
      </c>
      <c r="D25" s="19">
        <f>D26</f>
        <v>302996.96999999997</v>
      </c>
      <c r="M25" s="109"/>
      <c r="N25" s="109"/>
      <c r="O25" s="109"/>
      <c r="P25" s="109"/>
      <c r="Q25" s="109"/>
      <c r="R25" s="109"/>
      <c r="S25" s="109"/>
    </row>
    <row r="26" spans="1:19" ht="25.5" x14ac:dyDescent="0.25">
      <c r="A26" s="10" t="s">
        <v>126</v>
      </c>
      <c r="B26" s="12" t="s">
        <v>127</v>
      </c>
      <c r="C26" s="12" t="s">
        <v>72</v>
      </c>
      <c r="D26" s="19">
        <f>D27</f>
        <v>302996.96999999997</v>
      </c>
      <c r="M26" s="109"/>
      <c r="N26" s="109"/>
      <c r="O26" s="109"/>
      <c r="P26" s="109"/>
      <c r="Q26" s="109"/>
      <c r="R26" s="109"/>
      <c r="S26" s="109"/>
    </row>
    <row r="27" spans="1:19" ht="25.5" x14ac:dyDescent="0.25">
      <c r="A27" s="10" t="s">
        <v>176</v>
      </c>
      <c r="B27" s="12" t="s">
        <v>127</v>
      </c>
      <c r="C27" s="12" t="s">
        <v>89</v>
      </c>
      <c r="D27" s="19">
        <f>D28</f>
        <v>302996.96999999997</v>
      </c>
      <c r="M27" s="109"/>
      <c r="N27" s="109"/>
      <c r="O27" s="109"/>
      <c r="P27" s="109"/>
      <c r="Q27" s="109"/>
      <c r="R27" s="109"/>
      <c r="S27" s="109"/>
    </row>
    <row r="28" spans="1:19" ht="25.5" x14ac:dyDescent="0.25">
      <c r="A28" s="10" t="s">
        <v>90</v>
      </c>
      <c r="B28" s="12" t="s">
        <v>127</v>
      </c>
      <c r="C28" s="12" t="s">
        <v>91</v>
      </c>
      <c r="D28" s="19">
        <v>302996.96999999997</v>
      </c>
      <c r="M28" s="109"/>
      <c r="N28" s="92"/>
      <c r="O28" s="93"/>
      <c r="P28" s="94"/>
      <c r="Q28" s="95"/>
      <c r="R28" s="109"/>
      <c r="S28" s="109"/>
    </row>
    <row r="29" spans="1:19" ht="38.25" x14ac:dyDescent="0.25">
      <c r="A29" s="22" t="s">
        <v>232</v>
      </c>
      <c r="B29" s="23" t="s">
        <v>121</v>
      </c>
      <c r="C29" s="23" t="s">
        <v>72</v>
      </c>
      <c r="D29" s="47">
        <f>D30</f>
        <v>385200</v>
      </c>
      <c r="M29" s="109"/>
      <c r="N29" s="96"/>
      <c r="O29" s="93"/>
      <c r="P29" s="93"/>
      <c r="Q29" s="97"/>
      <c r="R29" s="109"/>
      <c r="S29" s="109"/>
    </row>
    <row r="30" spans="1:19" ht="38.25" x14ac:dyDescent="0.25">
      <c r="A30" s="14" t="s">
        <v>233</v>
      </c>
      <c r="B30" s="12" t="s">
        <v>122</v>
      </c>
      <c r="C30" s="12" t="s">
        <v>72</v>
      </c>
      <c r="D30" s="63">
        <f>D31</f>
        <v>385200</v>
      </c>
      <c r="M30" s="109"/>
      <c r="N30" s="98"/>
      <c r="O30" s="99"/>
      <c r="P30" s="99"/>
      <c r="Q30" s="97"/>
      <c r="R30" s="109"/>
      <c r="S30" s="109"/>
    </row>
    <row r="31" spans="1:19" x14ac:dyDescent="0.25">
      <c r="A31" s="14" t="s">
        <v>180</v>
      </c>
      <c r="B31" s="12" t="s">
        <v>123</v>
      </c>
      <c r="C31" s="12" t="s">
        <v>72</v>
      </c>
      <c r="D31" s="63">
        <f>D32</f>
        <v>385200</v>
      </c>
      <c r="M31" s="109"/>
      <c r="N31" s="100"/>
      <c r="O31" s="101"/>
      <c r="P31" s="101"/>
      <c r="Q31" s="97"/>
      <c r="R31" s="109"/>
      <c r="S31" s="109"/>
    </row>
    <row r="32" spans="1:19" ht="25.5" x14ac:dyDescent="0.25">
      <c r="A32" s="10" t="s">
        <v>176</v>
      </c>
      <c r="B32" s="12" t="s">
        <v>123</v>
      </c>
      <c r="C32" s="12" t="s">
        <v>89</v>
      </c>
      <c r="D32" s="63">
        <f>D33</f>
        <v>385200</v>
      </c>
      <c r="M32" s="109"/>
      <c r="N32" s="100"/>
      <c r="O32" s="101"/>
      <c r="P32" s="101"/>
      <c r="Q32" s="102"/>
      <c r="R32" s="109"/>
      <c r="S32" s="109"/>
    </row>
    <row r="33" spans="1:19" ht="25.5" x14ac:dyDescent="0.25">
      <c r="A33" s="10" t="s">
        <v>90</v>
      </c>
      <c r="B33" s="12" t="s">
        <v>123</v>
      </c>
      <c r="C33" s="12" t="s">
        <v>91</v>
      </c>
      <c r="D33" s="63">
        <v>385200</v>
      </c>
      <c r="M33" s="109"/>
      <c r="N33" s="100"/>
      <c r="O33" s="101"/>
      <c r="P33" s="101"/>
      <c r="Q33" s="97"/>
      <c r="R33" s="109"/>
      <c r="S33" s="109"/>
    </row>
    <row r="34" spans="1:19" ht="25.5" x14ac:dyDescent="0.25">
      <c r="A34" s="22" t="s">
        <v>234</v>
      </c>
      <c r="B34" s="18" t="s">
        <v>130</v>
      </c>
      <c r="C34" s="18" t="s">
        <v>72</v>
      </c>
      <c r="D34" s="68">
        <f>D35</f>
        <v>2337940</v>
      </c>
      <c r="M34" s="109"/>
      <c r="N34" s="103"/>
      <c r="O34" s="101"/>
      <c r="P34" s="101"/>
      <c r="Q34" s="97"/>
      <c r="R34" s="109"/>
      <c r="S34" s="109"/>
    </row>
    <row r="35" spans="1:19" ht="25.5" x14ac:dyDescent="0.25">
      <c r="A35" s="14" t="s">
        <v>235</v>
      </c>
      <c r="B35" s="15" t="s">
        <v>131</v>
      </c>
      <c r="C35" s="15" t="s">
        <v>72</v>
      </c>
      <c r="D35" s="19">
        <f>D36+D41</f>
        <v>2337940</v>
      </c>
      <c r="M35" s="109"/>
      <c r="N35" s="100"/>
      <c r="O35" s="101"/>
      <c r="P35" s="101"/>
      <c r="Q35" s="102"/>
      <c r="R35" s="109"/>
      <c r="S35" s="109"/>
    </row>
    <row r="36" spans="1:19" x14ac:dyDescent="0.25">
      <c r="A36" s="14" t="s">
        <v>132</v>
      </c>
      <c r="B36" s="15" t="s">
        <v>133</v>
      </c>
      <c r="C36" s="15" t="s">
        <v>72</v>
      </c>
      <c r="D36" s="19">
        <f>D37+D39</f>
        <v>1937940</v>
      </c>
      <c r="M36" s="109"/>
      <c r="N36" s="100"/>
      <c r="O36" s="104"/>
      <c r="P36" s="104"/>
      <c r="Q36" s="102"/>
      <c r="R36" s="109"/>
      <c r="S36" s="109"/>
    </row>
    <row r="37" spans="1:19" ht="51" x14ac:dyDescent="0.25">
      <c r="A37" s="73" t="s">
        <v>108</v>
      </c>
      <c r="B37" s="15" t="s">
        <v>133</v>
      </c>
      <c r="C37" s="15" t="s">
        <v>82</v>
      </c>
      <c r="D37" s="19">
        <f>D38</f>
        <v>1737940</v>
      </c>
      <c r="M37" s="109"/>
      <c r="N37" s="100"/>
      <c r="O37" s="101"/>
      <c r="P37" s="101"/>
      <c r="Q37" s="97"/>
      <c r="R37" s="109"/>
      <c r="S37" s="109"/>
    </row>
    <row r="38" spans="1:19" x14ac:dyDescent="0.25">
      <c r="A38" s="73" t="s">
        <v>109</v>
      </c>
      <c r="B38" s="15" t="s">
        <v>133</v>
      </c>
      <c r="C38" s="15" t="s">
        <v>110</v>
      </c>
      <c r="D38" s="19">
        <v>1737940</v>
      </c>
      <c r="M38" s="109"/>
      <c r="N38" s="109"/>
      <c r="O38" s="109"/>
      <c r="P38" s="109"/>
      <c r="Q38" s="109"/>
      <c r="R38" s="109"/>
      <c r="S38" s="109"/>
    </row>
    <row r="39" spans="1:19" ht="25.5" x14ac:dyDescent="0.25">
      <c r="A39" s="10" t="s">
        <v>176</v>
      </c>
      <c r="B39" s="15" t="s">
        <v>133</v>
      </c>
      <c r="C39" s="15" t="s">
        <v>89</v>
      </c>
      <c r="D39" s="19">
        <f>D40</f>
        <v>200000</v>
      </c>
      <c r="M39" s="109"/>
      <c r="N39" s="109"/>
      <c r="O39" s="109"/>
      <c r="P39" s="109"/>
      <c r="Q39" s="109"/>
      <c r="R39" s="109"/>
      <c r="S39" s="109"/>
    </row>
    <row r="40" spans="1:19" ht="25.5" x14ac:dyDescent="0.25">
      <c r="A40" s="10" t="s">
        <v>90</v>
      </c>
      <c r="B40" s="15" t="s">
        <v>133</v>
      </c>
      <c r="C40" s="15" t="s">
        <v>91</v>
      </c>
      <c r="D40" s="19">
        <v>200000</v>
      </c>
      <c r="M40" s="109"/>
      <c r="N40" s="109"/>
      <c r="O40" s="109"/>
      <c r="P40" s="109"/>
      <c r="Q40" s="109"/>
      <c r="R40" s="109"/>
      <c r="S40" s="109"/>
    </row>
    <row r="41" spans="1:19" ht="38.25" x14ac:dyDescent="0.25">
      <c r="A41" s="10" t="s">
        <v>253</v>
      </c>
      <c r="B41" s="15" t="s">
        <v>243</v>
      </c>
      <c r="C41" s="15" t="s">
        <v>72</v>
      </c>
      <c r="D41" s="19">
        <f>D42</f>
        <v>400000</v>
      </c>
      <c r="M41" s="109"/>
      <c r="N41" s="109"/>
      <c r="O41" s="109"/>
      <c r="P41" s="109"/>
      <c r="Q41" s="109"/>
      <c r="R41" s="109"/>
      <c r="S41" s="109"/>
    </row>
    <row r="42" spans="1:19" ht="51" x14ac:dyDescent="0.25">
      <c r="A42" s="73" t="s">
        <v>108</v>
      </c>
      <c r="B42" s="15" t="s">
        <v>243</v>
      </c>
      <c r="C42" s="15" t="s">
        <v>82</v>
      </c>
      <c r="D42" s="19">
        <f>D43</f>
        <v>400000</v>
      </c>
      <c r="M42" s="109"/>
      <c r="N42" s="109"/>
      <c r="O42" s="109"/>
      <c r="P42" s="109"/>
      <c r="Q42" s="109"/>
      <c r="R42" s="109"/>
      <c r="S42" s="109"/>
    </row>
    <row r="43" spans="1:19" x14ac:dyDescent="0.25">
      <c r="A43" s="73" t="s">
        <v>109</v>
      </c>
      <c r="B43" s="15" t="s">
        <v>243</v>
      </c>
      <c r="C43" s="15" t="s">
        <v>110</v>
      </c>
      <c r="D43" s="19">
        <v>400000</v>
      </c>
      <c r="M43" s="109"/>
      <c r="N43" s="109"/>
      <c r="O43" s="109"/>
      <c r="P43" s="109"/>
      <c r="Q43" s="109"/>
      <c r="R43" s="109"/>
      <c r="S43" s="109"/>
    </row>
    <row r="44" spans="1:19" ht="25.5" x14ac:dyDescent="0.25">
      <c r="A44" s="16" t="s">
        <v>221</v>
      </c>
      <c r="B44" s="18" t="s">
        <v>222</v>
      </c>
      <c r="C44" s="18" t="s">
        <v>72</v>
      </c>
      <c r="D44" s="68">
        <f>D45</f>
        <v>50000</v>
      </c>
      <c r="M44" s="109"/>
      <c r="N44" s="109"/>
      <c r="O44" s="109"/>
      <c r="P44" s="109"/>
      <c r="Q44" s="109"/>
      <c r="R44" s="109"/>
      <c r="S44" s="109"/>
    </row>
    <row r="45" spans="1:19" ht="38.25" x14ac:dyDescent="0.25">
      <c r="A45" s="10" t="s">
        <v>236</v>
      </c>
      <c r="B45" s="15" t="s">
        <v>223</v>
      </c>
      <c r="C45" s="15" t="s">
        <v>72</v>
      </c>
      <c r="D45" s="19">
        <f>D46</f>
        <v>50000</v>
      </c>
      <c r="M45" s="109"/>
      <c r="N45" s="109"/>
      <c r="O45" s="109"/>
      <c r="P45" s="109"/>
      <c r="Q45" s="109"/>
      <c r="R45" s="109"/>
      <c r="S45" s="109"/>
    </row>
    <row r="46" spans="1:19" ht="25.5" x14ac:dyDescent="0.25">
      <c r="A46" s="10" t="s">
        <v>218</v>
      </c>
      <c r="B46" s="15" t="s">
        <v>219</v>
      </c>
      <c r="C46" s="15" t="s">
        <v>72</v>
      </c>
      <c r="D46" s="19">
        <f>D47</f>
        <v>50000</v>
      </c>
      <c r="M46" s="109"/>
      <c r="N46" s="109"/>
      <c r="O46" s="109"/>
      <c r="P46" s="109"/>
      <c r="Q46" s="109"/>
      <c r="R46" s="109"/>
      <c r="S46" s="109"/>
    </row>
    <row r="47" spans="1:19" ht="25.5" x14ac:dyDescent="0.25">
      <c r="A47" s="10" t="s">
        <v>176</v>
      </c>
      <c r="B47" s="15" t="s">
        <v>219</v>
      </c>
      <c r="C47" s="15" t="s">
        <v>89</v>
      </c>
      <c r="D47" s="19">
        <f>D48</f>
        <v>50000</v>
      </c>
      <c r="M47" s="109"/>
      <c r="N47" s="109"/>
      <c r="O47" s="109"/>
      <c r="P47" s="109"/>
      <c r="Q47" s="109"/>
      <c r="R47" s="109"/>
      <c r="S47" s="109"/>
    </row>
    <row r="48" spans="1:19" ht="25.5" x14ac:dyDescent="0.25">
      <c r="A48" s="10" t="s">
        <v>90</v>
      </c>
      <c r="B48" s="15" t="s">
        <v>219</v>
      </c>
      <c r="C48" s="15" t="s">
        <v>91</v>
      </c>
      <c r="D48" s="19">
        <v>50000</v>
      </c>
      <c r="M48" s="109"/>
      <c r="N48" s="109"/>
      <c r="O48" s="109"/>
      <c r="P48" s="109"/>
      <c r="Q48" s="109"/>
      <c r="R48" s="109"/>
      <c r="S48" s="109"/>
    </row>
    <row r="49" spans="1:19" ht="38.25" x14ac:dyDescent="0.25">
      <c r="A49" s="22" t="s">
        <v>237</v>
      </c>
      <c r="B49" s="23" t="s">
        <v>116</v>
      </c>
      <c r="C49" s="23" t="s">
        <v>72</v>
      </c>
      <c r="D49" s="68">
        <f>D52</f>
        <v>50000</v>
      </c>
      <c r="M49" s="109"/>
      <c r="N49" s="109"/>
      <c r="O49" s="109"/>
      <c r="P49" s="109"/>
      <c r="Q49" s="109"/>
      <c r="R49" s="109"/>
      <c r="S49" s="109"/>
    </row>
    <row r="50" spans="1:19" ht="38.25" x14ac:dyDescent="0.25">
      <c r="A50" s="14" t="s">
        <v>252</v>
      </c>
      <c r="B50" s="12" t="s">
        <v>137</v>
      </c>
      <c r="C50" s="12" t="s">
        <v>72</v>
      </c>
      <c r="D50" s="19">
        <f>D51</f>
        <v>50000</v>
      </c>
      <c r="M50" s="109"/>
      <c r="N50" s="109"/>
      <c r="O50" s="109"/>
      <c r="P50" s="109"/>
      <c r="Q50" s="109"/>
      <c r="R50" s="109"/>
      <c r="S50" s="109"/>
    </row>
    <row r="51" spans="1:19" ht="25.5" x14ac:dyDescent="0.25">
      <c r="A51" s="14" t="s">
        <v>117</v>
      </c>
      <c r="B51" s="12" t="s">
        <v>118</v>
      </c>
      <c r="C51" s="12" t="s">
        <v>72</v>
      </c>
      <c r="D51" s="19">
        <f>D52</f>
        <v>50000</v>
      </c>
      <c r="M51" s="109"/>
      <c r="N51" s="109"/>
      <c r="O51" s="109"/>
      <c r="P51" s="109"/>
      <c r="Q51" s="109"/>
      <c r="R51" s="109"/>
      <c r="S51" s="109"/>
    </row>
    <row r="52" spans="1:19" ht="25.5" x14ac:dyDescent="0.25">
      <c r="A52" s="10" t="s">
        <v>176</v>
      </c>
      <c r="B52" s="12" t="s">
        <v>118</v>
      </c>
      <c r="C52" s="12" t="s">
        <v>89</v>
      </c>
      <c r="D52" s="19">
        <f>D53</f>
        <v>50000</v>
      </c>
      <c r="M52" s="109"/>
      <c r="N52" s="109"/>
      <c r="O52" s="109"/>
      <c r="P52" s="109"/>
      <c r="Q52" s="109"/>
      <c r="R52" s="109"/>
      <c r="S52" s="109"/>
    </row>
    <row r="53" spans="1:19" ht="25.5" x14ac:dyDescent="0.25">
      <c r="A53" s="10" t="s">
        <v>90</v>
      </c>
      <c r="B53" s="12" t="s">
        <v>118</v>
      </c>
      <c r="C53" s="12" t="s">
        <v>91</v>
      </c>
      <c r="D53" s="19">
        <v>50000</v>
      </c>
      <c r="M53" s="109"/>
      <c r="N53" s="109"/>
      <c r="O53" s="109"/>
      <c r="P53" s="109"/>
      <c r="Q53" s="109"/>
      <c r="R53" s="109"/>
      <c r="S53" s="109"/>
    </row>
    <row r="54" spans="1:19" ht="63.75" x14ac:dyDescent="0.25">
      <c r="A54" s="75" t="s">
        <v>238</v>
      </c>
      <c r="B54" s="17" t="s">
        <v>105</v>
      </c>
      <c r="C54" s="17" t="s">
        <v>72</v>
      </c>
      <c r="D54" s="76">
        <f>D55</f>
        <v>2581260</v>
      </c>
      <c r="M54" s="109"/>
      <c r="N54" s="109"/>
      <c r="O54" s="109"/>
      <c r="P54" s="109"/>
      <c r="Q54" s="109"/>
      <c r="R54" s="109"/>
      <c r="S54" s="109"/>
    </row>
    <row r="55" spans="1:19" ht="63.75" customHeight="1" x14ac:dyDescent="0.25">
      <c r="A55" s="13" t="s">
        <v>239</v>
      </c>
      <c r="B55" s="11" t="s">
        <v>106</v>
      </c>
      <c r="C55" s="11" t="s">
        <v>72</v>
      </c>
      <c r="D55" s="20">
        <f>D56</f>
        <v>2581260</v>
      </c>
      <c r="M55" s="109"/>
      <c r="N55" s="109"/>
      <c r="O55" s="109"/>
      <c r="P55" s="109"/>
      <c r="Q55" s="109"/>
      <c r="R55" s="109"/>
      <c r="S55" s="109"/>
    </row>
    <row r="56" spans="1:19" ht="63.75" x14ac:dyDescent="0.25">
      <c r="A56" s="14" t="s">
        <v>177</v>
      </c>
      <c r="B56" s="11" t="s">
        <v>107</v>
      </c>
      <c r="C56" s="11" t="s">
        <v>72</v>
      </c>
      <c r="D56" s="20">
        <f>D57+D59</f>
        <v>2581260</v>
      </c>
    </row>
    <row r="57" spans="1:19" ht="51" x14ac:dyDescent="0.25">
      <c r="A57" s="14" t="s">
        <v>108</v>
      </c>
      <c r="B57" s="11" t="s">
        <v>107</v>
      </c>
      <c r="C57" s="11" t="s">
        <v>82</v>
      </c>
      <c r="D57" s="20">
        <f>D58</f>
        <v>1790640</v>
      </c>
    </row>
    <row r="58" spans="1:19" x14ac:dyDescent="0.25">
      <c r="A58" s="9" t="s">
        <v>109</v>
      </c>
      <c r="B58" s="11" t="s">
        <v>107</v>
      </c>
      <c r="C58" s="11" t="s">
        <v>110</v>
      </c>
      <c r="D58" s="20">
        <v>1790640</v>
      </c>
    </row>
    <row r="59" spans="1:19" ht="25.5" x14ac:dyDescent="0.25">
      <c r="A59" s="10" t="s">
        <v>176</v>
      </c>
      <c r="B59" s="11" t="s">
        <v>107</v>
      </c>
      <c r="C59" s="11" t="s">
        <v>89</v>
      </c>
      <c r="D59" s="20">
        <f>D60</f>
        <v>790620</v>
      </c>
    </row>
    <row r="60" spans="1:19" ht="25.5" x14ac:dyDescent="0.25">
      <c r="A60" s="10" t="s">
        <v>90</v>
      </c>
      <c r="B60" s="11" t="s">
        <v>107</v>
      </c>
      <c r="C60" s="11" t="s">
        <v>91</v>
      </c>
      <c r="D60" s="20">
        <v>790620</v>
      </c>
    </row>
    <row r="61" spans="1:19" x14ac:dyDescent="0.25">
      <c r="A61" s="53" t="s">
        <v>185</v>
      </c>
      <c r="B61" s="18" t="s">
        <v>71</v>
      </c>
      <c r="C61" s="18" t="s">
        <v>72</v>
      </c>
      <c r="D61" s="54">
        <f>D15+D24+D29+D34+D44+D49+D54</f>
        <v>8737700</v>
      </c>
    </row>
    <row r="62" spans="1:19" ht="28.5" x14ac:dyDescent="0.25">
      <c r="A62" s="53" t="s">
        <v>75</v>
      </c>
      <c r="B62" s="23" t="s">
        <v>76</v>
      </c>
      <c r="C62" s="23" t="s">
        <v>72</v>
      </c>
      <c r="D62" s="54">
        <f>D63</f>
        <v>4332580</v>
      </c>
    </row>
    <row r="63" spans="1:19" ht="25.5" x14ac:dyDescent="0.25">
      <c r="A63" s="16" t="s">
        <v>77</v>
      </c>
      <c r="B63" s="23" t="s">
        <v>78</v>
      </c>
      <c r="C63" s="23" t="s">
        <v>72</v>
      </c>
      <c r="D63" s="47">
        <f>D64</f>
        <v>4332580</v>
      </c>
    </row>
    <row r="64" spans="1:19" x14ac:dyDescent="0.25">
      <c r="A64" s="24" t="s">
        <v>140</v>
      </c>
      <c r="B64" s="23" t="s">
        <v>141</v>
      </c>
      <c r="C64" s="23" t="s">
        <v>72</v>
      </c>
      <c r="D64" s="47">
        <f>D65+D68+D75+D78</f>
        <v>4332580</v>
      </c>
    </row>
    <row r="65" spans="1:4" x14ac:dyDescent="0.25">
      <c r="A65" s="16" t="s">
        <v>79</v>
      </c>
      <c r="B65" s="12" t="s">
        <v>80</v>
      </c>
      <c r="C65" s="12" t="s">
        <v>72</v>
      </c>
      <c r="D65" s="47">
        <f>D66</f>
        <v>1477470</v>
      </c>
    </row>
    <row r="66" spans="1:4" ht="51" x14ac:dyDescent="0.25">
      <c r="A66" s="10" t="s">
        <v>81</v>
      </c>
      <c r="B66" s="12" t="s">
        <v>80</v>
      </c>
      <c r="C66" s="12" t="s">
        <v>82</v>
      </c>
      <c r="D66" s="19">
        <f>D67</f>
        <v>1477470</v>
      </c>
    </row>
    <row r="67" spans="1:4" ht="25.5" x14ac:dyDescent="0.25">
      <c r="A67" s="10" t="s">
        <v>83</v>
      </c>
      <c r="B67" s="12" t="s">
        <v>80</v>
      </c>
      <c r="C67" s="12" t="s">
        <v>84</v>
      </c>
      <c r="D67" s="19">
        <v>1477470</v>
      </c>
    </row>
    <row r="68" spans="1:4" x14ac:dyDescent="0.25">
      <c r="A68" s="16" t="s">
        <v>87</v>
      </c>
      <c r="B68" s="12" t="s">
        <v>88</v>
      </c>
      <c r="C68" s="12" t="s">
        <v>72</v>
      </c>
      <c r="D68" s="68">
        <f>D69+D73+D71</f>
        <v>2394530</v>
      </c>
    </row>
    <row r="69" spans="1:4" ht="51" x14ac:dyDescent="0.25">
      <c r="A69" s="10" t="s">
        <v>81</v>
      </c>
      <c r="B69" s="12" t="s">
        <v>88</v>
      </c>
      <c r="C69" s="12" t="s">
        <v>82</v>
      </c>
      <c r="D69" s="19">
        <f>D70</f>
        <v>2207520</v>
      </c>
    </row>
    <row r="70" spans="1:4" ht="25.5" x14ac:dyDescent="0.25">
      <c r="A70" s="10" t="s">
        <v>83</v>
      </c>
      <c r="B70" s="12" t="s">
        <v>88</v>
      </c>
      <c r="C70" s="12" t="s">
        <v>84</v>
      </c>
      <c r="D70" s="19">
        <v>2207520</v>
      </c>
    </row>
    <row r="71" spans="1:4" ht="25.5" x14ac:dyDescent="0.25">
      <c r="A71" s="10" t="s">
        <v>176</v>
      </c>
      <c r="B71" s="12" t="s">
        <v>88</v>
      </c>
      <c r="C71" s="12" t="s">
        <v>89</v>
      </c>
      <c r="D71" s="19">
        <f>D72</f>
        <v>13000</v>
      </c>
    </row>
    <row r="72" spans="1:4" ht="25.5" x14ac:dyDescent="0.25">
      <c r="A72" s="10" t="s">
        <v>90</v>
      </c>
      <c r="B72" s="12" t="s">
        <v>88</v>
      </c>
      <c r="C72" s="12" t="s">
        <v>91</v>
      </c>
      <c r="D72" s="19">
        <v>13000</v>
      </c>
    </row>
    <row r="73" spans="1:4" x14ac:dyDescent="0.25">
      <c r="A73" s="10" t="s">
        <v>92</v>
      </c>
      <c r="B73" s="12" t="s">
        <v>88</v>
      </c>
      <c r="C73" s="12" t="s">
        <v>93</v>
      </c>
      <c r="D73" s="19">
        <f>D74</f>
        <v>174010</v>
      </c>
    </row>
    <row r="74" spans="1:4" x14ac:dyDescent="0.25">
      <c r="A74" s="10" t="s">
        <v>94</v>
      </c>
      <c r="B74" s="12" t="s">
        <v>88</v>
      </c>
      <c r="C74" s="12" t="s">
        <v>95</v>
      </c>
      <c r="D74" s="19">
        <v>174010</v>
      </c>
    </row>
    <row r="75" spans="1:4" ht="25.5" x14ac:dyDescent="0.25">
      <c r="A75" s="22" t="s">
        <v>113</v>
      </c>
      <c r="B75" s="12" t="s">
        <v>114</v>
      </c>
      <c r="C75" s="12" t="s">
        <v>72</v>
      </c>
      <c r="D75" s="68">
        <f>D77</f>
        <v>333580</v>
      </c>
    </row>
    <row r="76" spans="1:4" ht="51" x14ac:dyDescent="0.25">
      <c r="A76" s="10" t="s">
        <v>81</v>
      </c>
      <c r="B76" s="12" t="s">
        <v>114</v>
      </c>
      <c r="C76" s="12" t="s">
        <v>82</v>
      </c>
      <c r="D76" s="19">
        <f>D77</f>
        <v>333580</v>
      </c>
    </row>
    <row r="77" spans="1:4" ht="15" customHeight="1" x14ac:dyDescent="0.25">
      <c r="A77" s="10" t="s">
        <v>83</v>
      </c>
      <c r="B77" s="12" t="s">
        <v>114</v>
      </c>
      <c r="C77" s="12" t="s">
        <v>84</v>
      </c>
      <c r="D77" s="19">
        <v>333580</v>
      </c>
    </row>
    <row r="78" spans="1:4" ht="25.5" x14ac:dyDescent="0.25">
      <c r="A78" s="16" t="s">
        <v>205</v>
      </c>
      <c r="B78" s="12" t="s">
        <v>99</v>
      </c>
      <c r="C78" s="12" t="s">
        <v>72</v>
      </c>
      <c r="D78" s="68">
        <f>D79</f>
        <v>127000</v>
      </c>
    </row>
    <row r="79" spans="1:4" x14ac:dyDescent="0.25">
      <c r="A79" s="10" t="s">
        <v>98</v>
      </c>
      <c r="B79" s="12" t="s">
        <v>99</v>
      </c>
      <c r="C79" s="12" t="s">
        <v>100</v>
      </c>
      <c r="D79" s="19">
        <f>D80</f>
        <v>127000</v>
      </c>
    </row>
    <row r="80" spans="1:4" x14ac:dyDescent="0.25">
      <c r="A80" s="10" t="s">
        <v>65</v>
      </c>
      <c r="B80" s="12" t="s">
        <v>99</v>
      </c>
      <c r="C80" s="12" t="s">
        <v>101</v>
      </c>
      <c r="D80" s="19">
        <v>127000</v>
      </c>
    </row>
    <row r="81" spans="1:4" ht="15.75" x14ac:dyDescent="0.25">
      <c r="A81" s="25" t="s">
        <v>134</v>
      </c>
      <c r="B81" s="26"/>
      <c r="C81" s="26"/>
      <c r="D81" s="77">
        <f>D61+D62</f>
        <v>13070280</v>
      </c>
    </row>
  </sheetData>
  <mergeCells count="2">
    <mergeCell ref="A11:D11"/>
    <mergeCell ref="B10:D10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Пр.3</vt:lpstr>
      <vt:lpstr>Пр.4</vt:lpstr>
      <vt:lpstr>Пр.5-доходы</vt:lpstr>
      <vt:lpstr>Пр.6-расходы 2021</vt:lpstr>
      <vt:lpstr>Пр.8 ПБС 2021</vt:lpstr>
      <vt:lpstr>пр.10 МП 2021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2021-08-16T05:23:35Z</cp:lastPrinted>
  <dcterms:created xsi:type="dcterms:W3CDTF">2019-11-13T04:47:09Z</dcterms:created>
  <dcterms:modified xsi:type="dcterms:W3CDTF">2021-10-07T03:54:06Z</dcterms:modified>
</cp:coreProperties>
</file>