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№ 51 от 24.02.2022 О внесении изменений в бюджет на 2022\"/>
    </mc:Choice>
  </mc:AlternateContent>
  <bookViews>
    <workbookView xWindow="0" yWindow="0" windowWidth="28800" windowHeight="12435"/>
  </bookViews>
  <sheets>
    <sheet name="Пр.1-доходы 2022-2024" sheetId="5" r:id="rId1"/>
    <sheet name="Пр.2-расходы 2022-2024" sheetId="6" r:id="rId2"/>
    <sheet name="Пр.3 ПБС 2022-2024" sheetId="8" r:id="rId3"/>
    <sheet name="пр.4 МП 2022-2024" sheetId="10" r:id="rId4"/>
    <sheet name="Пр.5 ВУС 2022-2024" sheetId="12" r:id="rId5"/>
    <sheet name="Лист1" sheetId="14" r:id="rId6"/>
  </sheets>
  <calcPr calcId="152511"/>
</workbook>
</file>

<file path=xl/calcChain.xml><?xml version="1.0" encoding="utf-8"?>
<calcChain xmlns="http://schemas.openxmlformats.org/spreadsheetml/2006/main">
  <c r="D54" i="10" l="1"/>
  <c r="G91" i="8"/>
  <c r="F45" i="6"/>
  <c r="G17" i="12" l="1"/>
  <c r="G16" i="12" s="1"/>
  <c r="G15" i="12" s="1"/>
  <c r="G14" i="12" s="1"/>
  <c r="H17" i="12"/>
  <c r="H16" i="12" s="1"/>
  <c r="H15" i="12" s="1"/>
  <c r="H14" i="12" s="1"/>
  <c r="H12" i="12" l="1"/>
  <c r="H11" i="12" s="1"/>
  <c r="H13" i="12"/>
  <c r="G12" i="12"/>
  <c r="G11" i="12" s="1"/>
  <c r="G13" i="12"/>
  <c r="E74" i="10"/>
  <c r="E73" i="10" s="1"/>
  <c r="F74" i="10"/>
  <c r="F73" i="10" s="1"/>
  <c r="E70" i="10"/>
  <c r="F70" i="10"/>
  <c r="E71" i="10"/>
  <c r="F71" i="10"/>
  <c r="E68" i="10"/>
  <c r="F68" i="10"/>
  <c r="E66" i="10"/>
  <c r="F66" i="10"/>
  <c r="E64" i="10"/>
  <c r="F64" i="10"/>
  <c r="F63" i="10" s="1"/>
  <c r="E61" i="10"/>
  <c r="E60" i="10" s="1"/>
  <c r="F61" i="10"/>
  <c r="F60" i="10" s="1"/>
  <c r="E52" i="10"/>
  <c r="F52" i="10"/>
  <c r="E50" i="10"/>
  <c r="F50" i="10"/>
  <c r="E45" i="10"/>
  <c r="E42" i="10" s="1"/>
  <c r="F45" i="10"/>
  <c r="F42" i="10" s="1"/>
  <c r="E40" i="10"/>
  <c r="E39" i="10" s="1"/>
  <c r="E38" i="10" s="1"/>
  <c r="E37" i="10" s="1"/>
  <c r="F40" i="10"/>
  <c r="F39" i="10" s="1"/>
  <c r="F38" i="10" s="1"/>
  <c r="F37" i="10" s="1"/>
  <c r="E35" i="10"/>
  <c r="F35" i="10"/>
  <c r="E33" i="10"/>
  <c r="F33" i="10"/>
  <c r="E28" i="10"/>
  <c r="E27" i="10" s="1"/>
  <c r="E26" i="10" s="1"/>
  <c r="E25" i="10" s="1"/>
  <c r="F28" i="10"/>
  <c r="F27" i="10" s="1"/>
  <c r="F26" i="10" s="1"/>
  <c r="F25" i="10" s="1"/>
  <c r="E23" i="10"/>
  <c r="E20" i="10" s="1"/>
  <c r="F23" i="10"/>
  <c r="F20" i="10" s="1"/>
  <c r="F18" i="10"/>
  <c r="F17" i="10" s="1"/>
  <c r="F15" i="10"/>
  <c r="F14" i="10" s="1"/>
  <c r="E18" i="10"/>
  <c r="E17" i="10" s="1"/>
  <c r="E15" i="10"/>
  <c r="E14" i="10"/>
  <c r="F49" i="10" l="1"/>
  <c r="F48" i="10" s="1"/>
  <c r="F47" i="10" s="1"/>
  <c r="E30" i="10"/>
  <c r="E49" i="10"/>
  <c r="E48" i="10" s="1"/>
  <c r="E47" i="10" s="1"/>
  <c r="E63" i="10"/>
  <c r="E59" i="10" s="1"/>
  <c r="E58" i="10" s="1"/>
  <c r="E57" i="10" s="1"/>
  <c r="F30" i="10"/>
  <c r="F59" i="10"/>
  <c r="F58" i="10" s="1"/>
  <c r="F57" i="10" s="1"/>
  <c r="F44" i="10"/>
  <c r="F43" i="10" s="1"/>
  <c r="E44" i="10"/>
  <c r="E43" i="10" s="1"/>
  <c r="F32" i="10"/>
  <c r="F31" i="10" s="1"/>
  <c r="E32" i="10"/>
  <c r="E31" i="10" s="1"/>
  <c r="F22" i="10"/>
  <c r="F21" i="10" s="1"/>
  <c r="E22" i="10"/>
  <c r="E21" i="10" s="1"/>
  <c r="F13" i="10"/>
  <c r="F12" i="10" s="1"/>
  <c r="F11" i="10" s="1"/>
  <c r="F56" i="10" s="1"/>
  <c r="E13" i="10"/>
  <c r="E12" i="10" s="1"/>
  <c r="E11" i="10" s="1"/>
  <c r="E56" i="10" s="1"/>
  <c r="H98" i="8"/>
  <c r="I98" i="8"/>
  <c r="H100" i="8"/>
  <c r="I100" i="8"/>
  <c r="H89" i="8"/>
  <c r="I89" i="8"/>
  <c r="H87" i="8"/>
  <c r="I87" i="8"/>
  <c r="I86" i="8" s="1"/>
  <c r="I85" i="8" s="1"/>
  <c r="I84" i="8" s="1"/>
  <c r="I83" i="8" s="1"/>
  <c r="H79" i="8"/>
  <c r="H78" i="8" s="1"/>
  <c r="H77" i="8" s="1"/>
  <c r="H76" i="8" s="1"/>
  <c r="H75" i="8" s="1"/>
  <c r="H74" i="8" s="1"/>
  <c r="I79" i="8"/>
  <c r="I78" i="8" s="1"/>
  <c r="I77" i="8" s="1"/>
  <c r="I76" i="8" s="1"/>
  <c r="I75" i="8" s="1"/>
  <c r="I74" i="8" s="1"/>
  <c r="H72" i="8"/>
  <c r="H71" i="8" s="1"/>
  <c r="H70" i="8" s="1"/>
  <c r="H69" i="8" s="1"/>
  <c r="I72" i="8"/>
  <c r="I71" i="8" s="1"/>
  <c r="I70" i="8" s="1"/>
  <c r="I69" i="8" s="1"/>
  <c r="H62" i="8"/>
  <c r="H61" i="8" s="1"/>
  <c r="I62" i="8"/>
  <c r="I61" i="8" s="1"/>
  <c r="H59" i="8"/>
  <c r="H58" i="8" s="1"/>
  <c r="I59" i="8"/>
  <c r="I58" i="8" s="1"/>
  <c r="H67" i="8"/>
  <c r="H66" i="8" s="1"/>
  <c r="H65" i="8" s="1"/>
  <c r="H64" i="8" s="1"/>
  <c r="I67" i="8"/>
  <c r="I66" i="8" s="1"/>
  <c r="I65" i="8" s="1"/>
  <c r="I64" i="8" s="1"/>
  <c r="H51" i="8"/>
  <c r="H47" i="8" s="1"/>
  <c r="H46" i="8" s="1"/>
  <c r="I51" i="8"/>
  <c r="I47" i="8" s="1"/>
  <c r="I46" i="8" s="1"/>
  <c r="H44" i="8"/>
  <c r="H43" i="8" s="1"/>
  <c r="H42" i="8" s="1"/>
  <c r="H41" i="8" s="1"/>
  <c r="H40" i="8" s="1"/>
  <c r="H39" i="8" s="1"/>
  <c r="H38" i="8" s="1"/>
  <c r="I44" i="8"/>
  <c r="I43" i="8" s="1"/>
  <c r="I42" i="8" s="1"/>
  <c r="I41" i="8" s="1"/>
  <c r="I40" i="8" s="1"/>
  <c r="I39" i="8" s="1"/>
  <c r="I38" i="8" s="1"/>
  <c r="H36" i="8"/>
  <c r="H35" i="8" s="1"/>
  <c r="H34" i="8" s="1"/>
  <c r="H33" i="8" s="1"/>
  <c r="H32" i="8" s="1"/>
  <c r="H31" i="8" s="1"/>
  <c r="I36" i="8"/>
  <c r="I35" i="8" s="1"/>
  <c r="I34" i="8" s="1"/>
  <c r="I33" i="8" s="1"/>
  <c r="I32" i="8" s="1"/>
  <c r="I31" i="8" s="1"/>
  <c r="H29" i="8"/>
  <c r="I29" i="8"/>
  <c r="H27" i="8"/>
  <c r="I27" i="8"/>
  <c r="H25" i="8"/>
  <c r="H24" i="8" s="1"/>
  <c r="H23" i="8" s="1"/>
  <c r="H22" i="8" s="1"/>
  <c r="H21" i="8" s="1"/>
  <c r="H20" i="8" s="1"/>
  <c r="I25" i="8"/>
  <c r="H18" i="8"/>
  <c r="H17" i="8" s="1"/>
  <c r="H16" i="8" s="1"/>
  <c r="H15" i="8" s="1"/>
  <c r="H14" i="8" s="1"/>
  <c r="H13" i="8" s="1"/>
  <c r="I18" i="8"/>
  <c r="I17" i="8" s="1"/>
  <c r="I16" i="8" s="1"/>
  <c r="I15" i="8" s="1"/>
  <c r="I14" i="8" s="1"/>
  <c r="I13" i="8" s="1"/>
  <c r="G68" i="6"/>
  <c r="G67" i="6" s="1"/>
  <c r="G66" i="6" s="1"/>
  <c r="G65" i="6" s="1"/>
  <c r="G64" i="6" s="1"/>
  <c r="H68" i="6"/>
  <c r="H67" i="6" s="1"/>
  <c r="F68" i="6"/>
  <c r="F67" i="6" s="1"/>
  <c r="G71" i="6"/>
  <c r="G70" i="6" s="1"/>
  <c r="H71" i="6"/>
  <c r="H70" i="6" s="1"/>
  <c r="F71" i="6"/>
  <c r="F70" i="6" s="1"/>
  <c r="F66" i="6" l="1"/>
  <c r="F65" i="6" s="1"/>
  <c r="F64" i="6" s="1"/>
  <c r="H66" i="6"/>
  <c r="H65" i="6" s="1"/>
  <c r="H64" i="6" s="1"/>
  <c r="E76" i="10"/>
  <c r="F76" i="10"/>
  <c r="H86" i="8"/>
  <c r="H85" i="8" s="1"/>
  <c r="H84" i="8" s="1"/>
  <c r="H83" i="8" s="1"/>
  <c r="H82" i="8" s="1"/>
  <c r="I24" i="8"/>
  <c r="I23" i="8" s="1"/>
  <c r="I22" i="8" s="1"/>
  <c r="I21" i="8" s="1"/>
  <c r="I20" i="8" s="1"/>
  <c r="I12" i="8" s="1"/>
  <c r="I97" i="8"/>
  <c r="I96" i="8" s="1"/>
  <c r="I95" i="8" s="1"/>
  <c r="I94" i="8" s="1"/>
  <c r="I93" i="8" s="1"/>
  <c r="I81" i="8" s="1"/>
  <c r="H97" i="8"/>
  <c r="H96" i="8" s="1"/>
  <c r="H95" i="8" s="1"/>
  <c r="H94" i="8" s="1"/>
  <c r="H93" i="8" s="1"/>
  <c r="I82" i="8"/>
  <c r="I57" i="8"/>
  <c r="I56" i="8" s="1"/>
  <c r="I55" i="8" s="1"/>
  <c r="I54" i="8" s="1"/>
  <c r="H57" i="8"/>
  <c r="H56" i="8" s="1"/>
  <c r="H55" i="8" s="1"/>
  <c r="H54" i="8" s="1"/>
  <c r="I50" i="8"/>
  <c r="I49" i="8" s="1"/>
  <c r="I48" i="8"/>
  <c r="H50" i="8"/>
  <c r="H49" i="8" s="1"/>
  <c r="H48" i="8"/>
  <c r="H12" i="8"/>
  <c r="G97" i="6"/>
  <c r="G96" i="6" s="1"/>
  <c r="G95" i="6" s="1"/>
  <c r="G94" i="6" s="1"/>
  <c r="G93" i="6" s="1"/>
  <c r="G92" i="6" s="1"/>
  <c r="H97" i="6"/>
  <c r="H96" i="6" s="1"/>
  <c r="H95" i="6" s="1"/>
  <c r="H94" i="6" s="1"/>
  <c r="H93" i="6" s="1"/>
  <c r="H92" i="6" s="1"/>
  <c r="G90" i="6"/>
  <c r="H90" i="6"/>
  <c r="G88" i="6"/>
  <c r="H88" i="6"/>
  <c r="G81" i="6"/>
  <c r="G80" i="6" s="1"/>
  <c r="G79" i="6" s="1"/>
  <c r="G78" i="6" s="1"/>
  <c r="H81" i="6"/>
  <c r="H80" i="6" s="1"/>
  <c r="H79" i="6" s="1"/>
  <c r="H78" i="6" s="1"/>
  <c r="G76" i="6"/>
  <c r="G75" i="6" s="1"/>
  <c r="G74" i="6" s="1"/>
  <c r="G73" i="6" s="1"/>
  <c r="G63" i="6" s="1"/>
  <c r="H76" i="6"/>
  <c r="H75" i="6" s="1"/>
  <c r="H74" i="6" s="1"/>
  <c r="H73" i="6" s="1"/>
  <c r="G60" i="6"/>
  <c r="G59" i="6" s="1"/>
  <c r="G58" i="6" s="1"/>
  <c r="G57" i="6" s="1"/>
  <c r="G56" i="6" s="1"/>
  <c r="G55" i="6" s="1"/>
  <c r="H60" i="6"/>
  <c r="H59" i="6" s="1"/>
  <c r="H58" i="6" s="1"/>
  <c r="H57" i="6" s="1"/>
  <c r="H56" i="6" s="1"/>
  <c r="H55" i="6" s="1"/>
  <c r="G52" i="6"/>
  <c r="G51" i="6" s="1"/>
  <c r="G50" i="6" s="1"/>
  <c r="G49" i="6" s="1"/>
  <c r="G48" i="6" s="1"/>
  <c r="G47" i="6" s="1"/>
  <c r="H52" i="6"/>
  <c r="H51" i="6" s="1"/>
  <c r="H50" i="6" s="1"/>
  <c r="H49" i="6" s="1"/>
  <c r="H48" i="6" s="1"/>
  <c r="H47" i="6" s="1"/>
  <c r="G53" i="6"/>
  <c r="H53" i="6"/>
  <c r="G43" i="6"/>
  <c r="H43" i="6"/>
  <c r="G41" i="6"/>
  <c r="G40" i="6" s="1"/>
  <c r="H41" i="6"/>
  <c r="G35" i="6"/>
  <c r="G34" i="6" s="1"/>
  <c r="G33" i="6" s="1"/>
  <c r="G32" i="6" s="1"/>
  <c r="G31" i="6" s="1"/>
  <c r="G30" i="6" s="1"/>
  <c r="H35" i="6"/>
  <c r="H34" i="6" s="1"/>
  <c r="H33" i="6" s="1"/>
  <c r="H32" i="6" s="1"/>
  <c r="H31" i="6" s="1"/>
  <c r="H30" i="6" s="1"/>
  <c r="G28" i="6"/>
  <c r="H28" i="6"/>
  <c r="G26" i="6"/>
  <c r="H26" i="6"/>
  <c r="G24" i="6"/>
  <c r="G23" i="6" s="1"/>
  <c r="G22" i="6" s="1"/>
  <c r="G21" i="6" s="1"/>
  <c r="G20" i="6" s="1"/>
  <c r="G19" i="6" s="1"/>
  <c r="H24" i="6"/>
  <c r="G17" i="6"/>
  <c r="G16" i="6" s="1"/>
  <c r="G15" i="6" s="1"/>
  <c r="G14" i="6" s="1"/>
  <c r="G13" i="6" s="1"/>
  <c r="G12" i="6" s="1"/>
  <c r="H17" i="6"/>
  <c r="H16" i="6" s="1"/>
  <c r="H15" i="6" s="1"/>
  <c r="H14" i="6" s="1"/>
  <c r="H13" i="6" s="1"/>
  <c r="H12" i="6" s="1"/>
  <c r="D37" i="5"/>
  <c r="E37" i="5"/>
  <c r="D38" i="5"/>
  <c r="E38" i="5"/>
  <c r="D35" i="5"/>
  <c r="D34" i="5" s="1"/>
  <c r="E35" i="5"/>
  <c r="E34" i="5" s="1"/>
  <c r="D32" i="5"/>
  <c r="D31" i="5" s="1"/>
  <c r="E32" i="5"/>
  <c r="E31" i="5" s="1"/>
  <c r="D27" i="5"/>
  <c r="D26" i="5" s="1"/>
  <c r="E27" i="5"/>
  <c r="E26" i="5" s="1"/>
  <c r="D24" i="5"/>
  <c r="E24" i="5"/>
  <c r="D22" i="5"/>
  <c r="D21" i="5" s="1"/>
  <c r="E22" i="5"/>
  <c r="D19" i="5"/>
  <c r="E19" i="5"/>
  <c r="D16" i="5"/>
  <c r="D15" i="5" s="1"/>
  <c r="E16" i="5"/>
  <c r="E15" i="5" s="1"/>
  <c r="D13" i="5"/>
  <c r="D12" i="5" s="1"/>
  <c r="E13" i="5"/>
  <c r="E12" i="5" s="1"/>
  <c r="D66" i="10"/>
  <c r="H81" i="8" l="1"/>
  <c r="H85" i="6"/>
  <c r="H84" i="6" s="1"/>
  <c r="H83" i="6" s="1"/>
  <c r="G85" i="6"/>
  <c r="G84" i="6" s="1"/>
  <c r="G83" i="6" s="1"/>
  <c r="H23" i="6"/>
  <c r="H22" i="6" s="1"/>
  <c r="H21" i="6" s="1"/>
  <c r="H20" i="6" s="1"/>
  <c r="H19" i="6" s="1"/>
  <c r="H63" i="6"/>
  <c r="H62" i="6" s="1"/>
  <c r="H40" i="6"/>
  <c r="H39" i="6" s="1"/>
  <c r="H38" i="6" s="1"/>
  <c r="E21" i="5"/>
  <c r="E18" i="5" s="1"/>
  <c r="E11" i="5" s="1"/>
  <c r="G87" i="6"/>
  <c r="G86" i="6" s="1"/>
  <c r="H87" i="6"/>
  <c r="H86" i="6" s="1"/>
  <c r="G62" i="6"/>
  <c r="G37" i="6"/>
  <c r="G11" i="6" s="1"/>
  <c r="G99" i="6" s="1"/>
  <c r="G39" i="6"/>
  <c r="G38" i="6" s="1"/>
  <c r="E30" i="5"/>
  <c r="E29" i="5" s="1"/>
  <c r="D30" i="5"/>
  <c r="D29" i="5" s="1"/>
  <c r="D18" i="5"/>
  <c r="D11" i="5" s="1"/>
  <c r="F26" i="6"/>
  <c r="H37" i="6" l="1"/>
  <c r="H11" i="6" s="1"/>
  <c r="H99" i="6" s="1"/>
  <c r="D43" i="5"/>
  <c r="E43" i="5"/>
  <c r="D15" i="10"/>
  <c r="D14" i="10" s="1"/>
  <c r="D18" i="10"/>
  <c r="D17" i="10" s="1"/>
  <c r="G59" i="8"/>
  <c r="G58" i="8" s="1"/>
  <c r="G62" i="8"/>
  <c r="G61" i="8" s="1"/>
  <c r="C35" i="5"/>
  <c r="C34" i="5" s="1"/>
  <c r="C32" i="5"/>
  <c r="C31" i="5" s="1"/>
  <c r="C13" i="5"/>
  <c r="G57" i="8" l="1"/>
  <c r="G56" i="8" s="1"/>
  <c r="G55" i="8" s="1"/>
  <c r="D13" i="10"/>
  <c r="D12" i="10" s="1"/>
  <c r="D11" i="10" s="1"/>
  <c r="H53" i="8" l="1"/>
  <c r="H11" i="8" s="1"/>
  <c r="H102" i="8" s="1"/>
  <c r="I53" i="8"/>
  <c r="I11" i="8" s="1"/>
  <c r="I102" i="8" s="1"/>
  <c r="D52" i="10"/>
  <c r="D50" i="10"/>
  <c r="D49" i="10" s="1"/>
  <c r="D45" i="10"/>
  <c r="D44" i="10" s="1"/>
  <c r="D43" i="10" s="1"/>
  <c r="D40" i="10"/>
  <c r="D39" i="10" s="1"/>
  <c r="D38" i="10" s="1"/>
  <c r="D37" i="10" s="1"/>
  <c r="D35" i="10"/>
  <c r="D33" i="10"/>
  <c r="D28" i="10"/>
  <c r="D27" i="10" s="1"/>
  <c r="D26" i="10" s="1"/>
  <c r="D25" i="10" s="1"/>
  <c r="G72" i="8"/>
  <c r="G71" i="8" s="1"/>
  <c r="G70" i="8" s="1"/>
  <c r="G69" i="8" s="1"/>
  <c r="G67" i="8"/>
  <c r="G66" i="8" s="1"/>
  <c r="G65" i="8" s="1"/>
  <c r="G64" i="8" s="1"/>
  <c r="G79" i="8"/>
  <c r="G78" i="8" s="1"/>
  <c r="G77" i="8" s="1"/>
  <c r="G76" i="8" s="1"/>
  <c r="G75" i="8" s="1"/>
  <c r="G74" i="8" s="1"/>
  <c r="F76" i="6"/>
  <c r="F75" i="6" s="1"/>
  <c r="F74" i="6" s="1"/>
  <c r="F73" i="6" s="1"/>
  <c r="F81" i="6"/>
  <c r="F80" i="6" s="1"/>
  <c r="F79" i="6" s="1"/>
  <c r="F78" i="6" s="1"/>
  <c r="F60" i="6"/>
  <c r="F59" i="6" s="1"/>
  <c r="F58" i="6" s="1"/>
  <c r="F57" i="6" s="1"/>
  <c r="F56" i="6" s="1"/>
  <c r="F63" i="6" l="1"/>
  <c r="G54" i="8"/>
  <c r="D48" i="10"/>
  <c r="D47" i="10" s="1"/>
  <c r="D42" i="10"/>
  <c r="D32" i="10"/>
  <c r="D31" i="10" s="1"/>
  <c r="D30" i="10"/>
  <c r="C41" i="5"/>
  <c r="C40" i="5" s="1"/>
  <c r="C27" i="5"/>
  <c r="C26" i="5" s="1"/>
  <c r="C24" i="5"/>
  <c r="C22" i="5"/>
  <c r="C19" i="5"/>
  <c r="C12" i="5"/>
  <c r="F17" i="12"/>
  <c r="F16" i="12" s="1"/>
  <c r="F15" i="12" s="1"/>
  <c r="F14" i="12" s="1"/>
  <c r="D71" i="10"/>
  <c r="D70" i="10"/>
  <c r="D74" i="10"/>
  <c r="D73" i="10" s="1"/>
  <c r="D68" i="10"/>
  <c r="D64" i="10"/>
  <c r="D61" i="10"/>
  <c r="D60" i="10" s="1"/>
  <c r="D23" i="10"/>
  <c r="D22" i="10" s="1"/>
  <c r="D21" i="10" s="1"/>
  <c r="G100" i="8"/>
  <c r="G98" i="8"/>
  <c r="G89" i="8"/>
  <c r="G87" i="8"/>
  <c r="G86" i="8" s="1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F97" i="6"/>
  <c r="F96" i="6" s="1"/>
  <c r="F95" i="6" s="1"/>
  <c r="F94" i="6" s="1"/>
  <c r="F93" i="6" s="1"/>
  <c r="F92" i="6" s="1"/>
  <c r="F90" i="6"/>
  <c r="F88" i="6"/>
  <c r="F53" i="6"/>
  <c r="F52" i="6"/>
  <c r="F51" i="6" s="1"/>
  <c r="F50" i="6" s="1"/>
  <c r="F49" i="6" s="1"/>
  <c r="F48" i="6" s="1"/>
  <c r="F47" i="6" s="1"/>
  <c r="F43" i="6"/>
  <c r="F41" i="6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38" i="5"/>
  <c r="C37" i="5"/>
  <c r="C30" i="5" s="1"/>
  <c r="C29" i="5" s="1"/>
  <c r="C16" i="5"/>
  <c r="C15" i="5" s="1"/>
  <c r="F40" i="6" l="1"/>
  <c r="F37" i="6" s="1"/>
  <c r="G35" i="8"/>
  <c r="G34" i="8" s="1"/>
  <c r="G33" i="8" s="1"/>
  <c r="G32" i="8" s="1"/>
  <c r="G31" i="8" s="1"/>
  <c r="F23" i="6"/>
  <c r="F22" i="6" s="1"/>
  <c r="F21" i="6" s="1"/>
  <c r="F20" i="6" s="1"/>
  <c r="F19" i="6" s="1"/>
  <c r="G50" i="8"/>
  <c r="G49" i="8" s="1"/>
  <c r="G97" i="8"/>
  <c r="G96" i="8" s="1"/>
  <c r="G95" i="8" s="1"/>
  <c r="G47" i="8"/>
  <c r="G46" i="8" s="1"/>
  <c r="G85" i="8"/>
  <c r="G84" i="8" s="1"/>
  <c r="G83" i="8" s="1"/>
  <c r="G82" i="8" s="1"/>
  <c r="D63" i="10"/>
  <c r="D59" i="10" s="1"/>
  <c r="G24" i="8"/>
  <c r="G23" i="8" s="1"/>
  <c r="G22" i="8" s="1"/>
  <c r="G21" i="8" s="1"/>
  <c r="G20" i="8" s="1"/>
  <c r="G53" i="8"/>
  <c r="G94" i="8"/>
  <c r="G93" i="8" s="1"/>
  <c r="F62" i="6"/>
  <c r="F85" i="6"/>
  <c r="F84" i="6" s="1"/>
  <c r="F83" i="6" s="1"/>
  <c r="F55" i="6"/>
  <c r="F87" i="6"/>
  <c r="F86" i="6" s="1"/>
  <c r="C21" i="5"/>
  <c r="C18" i="5" s="1"/>
  <c r="C11" i="5" s="1"/>
  <c r="F13" i="12"/>
  <c r="F12" i="12"/>
  <c r="F11" i="12" s="1"/>
  <c r="D20" i="10"/>
  <c r="D56" i="10" s="1"/>
  <c r="G12" i="8" l="1"/>
  <c r="G11" i="8" s="1"/>
  <c r="F11" i="6"/>
  <c r="F99" i="6" s="1"/>
  <c r="G81" i="8"/>
  <c r="F39" i="6"/>
  <c r="F38" i="6" s="1"/>
  <c r="D58" i="10"/>
  <c r="D57" i="10" s="1"/>
  <c r="D76" i="10" s="1"/>
  <c r="C43" i="5"/>
  <c r="G102" i="8" l="1"/>
</calcChain>
</file>

<file path=xl/sharedStrings.xml><?xml version="1.0" encoding="utf-8"?>
<sst xmlns="http://schemas.openxmlformats.org/spreadsheetml/2006/main" count="1361" uniqueCount="228">
  <si>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</si>
  <si>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</si>
  <si>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</si>
  <si>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</si>
  <si>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</si>
  <si>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</si>
  <si>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</si>
  <si>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</si>
  <si>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</si>
  <si>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</si>
  <si>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</si>
  <si>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</si>
  <si>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</si>
  <si>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</si>
  <si>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</si>
  <si>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</si>
  <si>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</si>
  <si>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</si>
  <si>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</si>
  <si>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</si>
  <si>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</si>
  <si>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</si>
  <si>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</si>
  <si>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</si>
  <si>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</si>
  <si>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</si>
  <si>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</si>
  <si>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</si>
  <si>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</si>
  <si>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</si>
  <si>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</si>
  <si>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</si>
  <si>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</si>
  <si>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</si>
  <si>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</si>
  <si>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</si>
  <si>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</si>
  <si>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</si>
  <si>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</si>
  <si>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</si>
  <si>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</si>
  <si>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</si>
  <si>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</si>
  <si>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</si>
  <si>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</si>
  <si>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</si>
  <si>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</si>
  <si>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</si>
  <si>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</si>
  <si>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</si>
  <si>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</si>
  <si>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</si>
  <si>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</si>
  <si>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</si>
  <si>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</si>
  <si>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</si>
  <si>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</si>
  <si>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</si>
  <si>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</si>
  <si>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</si>
  <si>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</si>
  <si>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</si>
  <si>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</si>
  <si>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</si>
  <si>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</si>
  <si>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</si>
  <si>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</si>
  <si>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</si>
  <si>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</si>
  <si>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</si>
  <si>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</si>
  <si>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</si>
  <si>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</si>
  <si>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</si>
  <si>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</si>
  <si>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</si>
  <si>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</si>
  <si>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</si>
  <si>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</si>
  <si>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</si>
  <si>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</si>
  <si>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</si>
  <si>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</si>
  <si>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</si>
  <si>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</si>
  <si>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</si>
  <si>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</si>
  <si>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</si>
  <si>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</si>
  <si>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</si>
  <si>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</si>
  <si>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</si>
  <si>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</si>
  <si>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</si>
  <si>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</si>
  <si>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</si>
  <si>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</si>
  <si>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</si>
  <si>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</si>
  <si>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</si>
  <si>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</si>
  <si>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</si>
  <si>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</si>
  <si>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</si>
  <si>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</si>
  <si>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</si>
  <si>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</si>
  <si>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</si>
  <si>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</si>
  <si>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</si>
  <si>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</si>
  <si>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</si>
  <si>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</si>
  <si>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</si>
  <si>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</si>
  <si>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</si>
  <si>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</si>
  <si>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</si>
  <si>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</si>
  <si>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</si>
  <si>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</si>
  <si>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</si>
  <si>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</si>
  <si>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</si>
  <si>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</si>
  <si>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</si>
  <si>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</si>
  <si>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</si>
  <si>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</si>
  <si>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</si>
  <si>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</si>
  <si>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</si>
  <si>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</si>
  <si>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</si>
  <si>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</si>
  <si>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</si>
  <si>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</si>
  <si>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</si>
  <si>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</si>
  <si>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</si>
  <si>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</si>
  <si>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>Приложение № 4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</si>
  <si>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</si>
  <si>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</si>
  <si>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</si>
  <si>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</si>
  <si>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</si>
  <si>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</si>
  <si>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</si>
  <si>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</si>
  <si>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</si>
  <si>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</si>
  <si>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</si>
  <si>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</si>
  <si>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</si>
  <si>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</si>
  <si>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</si>
  <si>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</si>
  <si>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</si>
  <si>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</si>
  <si>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</si>
  <si>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</si>
  <si>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</si>
  <si>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</si>
  <si>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</si>
  <si>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</si>
  <si>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раздела</t>
  </si>
  <si>
    <t>подраздела</t>
  </si>
  <si>
    <t>целевой статьи</t>
  </si>
  <si>
    <t>Вида расхода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</si>
  <si>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</si>
  <si>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</si>
  <si>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</si>
  <si>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</si>
  <si>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</si>
  <si>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</si>
  <si>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</si>
  <si>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</si>
  <si>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</si>
  <si>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</si>
  <si>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</si>
  <si>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</si>
  <si>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</si>
  <si>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</si>
  <si>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</si>
  <si>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</si>
  <si>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</si>
  <si>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</si>
  <si>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</si>
  <si>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</si>
  <si>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</si>
  <si>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</si>
  <si>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</si>
  <si>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</si>
  <si>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</si>
  <si>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</si>
  <si>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</si>
  <si>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</si>
  <si>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</si>
  <si>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2024 год</t>
  </si>
  <si>
    <t>Муниципальная программа "Комплексное благоустройство территории Новолитовского сельского поселения на 2022-2024 годы"</t>
  </si>
  <si>
    <t>Мероприятия муниципальной программы "Комплексное благоустройство территории Новолитовского сельского поселения на 2022-2024 годы"</t>
  </si>
  <si>
    <t>Муниципальная программа "Уличное освещение Новолитовского сельского поселения Партизанского муниципального района в 2022-2024 годах"</t>
  </si>
  <si>
    <t>Мероприятия муниципальной программы «Уличное освещение Новолитовского сельского поселения Партизанского муниципального района в 2022-2024 годах»</t>
  </si>
  <si>
    <t>Муниципальная программа "Развитие культуры в Новолитовском сельском поселении на 2022-2024 годы"</t>
  </si>
  <si>
    <t>Муниципальная программа "Развитие физической культуры и спорта в Новолитовском сельском поселении на 2022-2024 годы"</t>
  </si>
  <si>
    <t>Мероприятия муниципальной программы "Развитие культуры в Новолитовском сельском поселении на 2022-2024 годы"</t>
  </si>
  <si>
    <t>Мероприятия муниципальной программы "Развитие физической культуры и спорта в Новолитовском сельском поселении на 2022-2024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</si>
  <si>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2022-2024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</si>
  <si>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2022-2024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</si>
  <si>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</si>
  <si>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2022-2024 годы"</t>
  </si>
  <si>
    <t>Мероприятия муниципальной программы "Уличное освещение Новолитовского сельского поселения Партизанского муниципального района в 2022-2024 годах"</t>
  </si>
  <si>
    <t>Объем доходов</t>
  </si>
  <si>
    <t>Объемы доходов бюджета Новолитовского сельского поселения на 2022 год и плановый период 2023 и 2024 годов</t>
  </si>
  <si>
    <t xml:space="preserve">Сумма </t>
  </si>
  <si>
    <t>2022 год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</si>
  <si>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</si>
  <si>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</si>
  <si>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2022-2024 годы"</t>
  </si>
  <si>
    <t>Сумма</t>
  </si>
  <si>
    <t xml:space="preserve">Распределение 
 бюджетных ассигнований из бюджета поселения на 2022 год и плановый период 2023 и 2024 годов в ведомственной структуре расходов бюджета Новолитовского сельского поселения
</t>
  </si>
  <si>
    <t xml:space="preserve">Расходы бюджета поселения на 2022 год и плановый период 2023 и 2024 годов
по финансовому обеспечению муниципальных программ Новолитовского 
сельского поселения и непрограммным направлениям деятельности
</t>
  </si>
  <si>
    <t>Расходы за счет субвенций, передаваемых бюджету поселения в 2022 году и плановом периоде 2023 и 2024 годов на осуществление федеральных полномочий по первичному воинскому учету на территориях, где отсутствуют военные комиссариаты</t>
  </si>
  <si>
    <t>к муниципальному правовому акту</t>
  </si>
  <si>
    <t>норматив на содержание ОМСУ на 2022 г. 4090 т.р.</t>
  </si>
  <si>
    <t>от 24.02.2022 № 51-МПА</t>
  </si>
  <si>
    <t>от24.02.2022 № 51-МПА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</si>
</sst>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 textRotation="90" wrapText="1" shrinkToFi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top" shrinkToFit="1"/>
    </xf>
    <xf numFmtId="49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left" vertical="center" wrapText="1"/>
    </xf>
    <xf numFmtId="43" fontId="3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shrinkToFi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 shrinkToFi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right" shrinkToFit="1"/>
    </xf>
    <xf numFmtId="4" fontId="11" fillId="2" borderId="1" xfId="0" applyNumberFormat="1" applyFont="1" applyFill="1" applyBorder="1" applyAlignment="1">
      <alignment horizontal="right" wrapText="1" shrinkToFit="1"/>
    </xf>
    <xf numFmtId="4" fontId="12" fillId="2" borderId="1" xfId="0" applyNumberFormat="1" applyFont="1" applyFill="1" applyBorder="1" applyAlignment="1">
      <alignment horizontal="right" wrapText="1" shrinkToFi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49" fontId="5" fillId="0" borderId="3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4" fontId="12" fillId="0" borderId="3" xfId="0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shrinkToFit="1"/>
    </xf>
    <xf numFmtId="4" fontId="5" fillId="2" borderId="1" xfId="0" applyNumberFormat="1" applyFont="1" applyFill="1" applyBorder="1" applyAlignment="1">
      <alignment horizontal="right" shrinkToFit="1"/>
    </xf>
    <xf numFmtId="4" fontId="6" fillId="2" borderId="1" xfId="0" applyNumberFormat="1" applyFont="1" applyFill="1" applyBorder="1" applyAlignment="1">
      <alignment horizontal="right" wrapText="1" shrinkToFit="1"/>
    </xf>
    <xf numFmtId="49" fontId="6" fillId="2" borderId="1" xfId="0" applyNumberFormat="1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wrapText="1" shrinkToFit="1"/>
    </xf>
    <xf numFmtId="165" fontId="5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4" fontId="6" fillId="0" borderId="1" xfId="0" applyNumberFormat="1" applyFont="1" applyFill="1" applyBorder="1" applyAlignment="1">
      <alignment horizontal="right" wrapText="1" shrinkToFit="1"/>
    </xf>
    <xf numFmtId="4" fontId="11" fillId="2" borderId="1" xfId="0" applyNumberFormat="1" applyFont="1" applyFill="1" applyBorder="1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3" fillId="0" borderId="1" xfId="0" applyNumberFormat="1" applyFont="1" applyBorder="1"/>
    <xf numFmtId="4" fontId="11" fillId="2" borderId="4" xfId="0" applyNumberFormat="1" applyFont="1" applyFill="1" applyBorder="1" applyAlignment="1">
      <alignment horizontal="right" shrinkToFit="1"/>
    </xf>
    <xf numFmtId="4" fontId="2" fillId="0" borderId="1" xfId="0" applyNumberFormat="1" applyFont="1" applyBorder="1"/>
    <xf numFmtId="4" fontId="6" fillId="2" borderId="1" xfId="0" applyNumberFormat="1" applyFont="1" applyFill="1" applyBorder="1" applyAlignment="1">
      <alignment shrinkToFit="1"/>
    </xf>
    <xf numFmtId="4" fontId="5" fillId="0" borderId="1" xfId="0" applyNumberFormat="1" applyFont="1" applyFill="1" applyBorder="1" applyAlignment="1">
      <alignment wrapText="1" shrinkToFit="1"/>
    </xf>
    <xf numFmtId="4" fontId="2" fillId="0" borderId="1" xfId="0" applyNumberFormat="1" applyFont="1" applyBorder="1" applyAlignment="1"/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3" fontId="10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E4" sqref="E4"/>
    </sheetView>
  </sheetViews>
  <sheetFormatPr defaultRowHeight="15" x14ac:dyDescent="0.25"/>
  <cols>
    <col min="1" max="1" width="23.7109375" style="79" customWidth="1"/>
    <col min="2" max="2" width="45.28515625" style="79" customWidth="1"/>
    <col min="3" max="3" width="15.5703125" style="79" customWidth="1"/>
    <col min="4" max="5" width="15.7109375" style="79" customWidth="1"/>
    <col min="6" max="16384" width="9.140625" style="79"/>
  </cols>
  <sheetData>
    <row r="1" spans="1:5" ht="15" customHeight="1" x14ac:dyDescent="0.25">
      <c r="E1" s="20" t="s">
        <v>138</v>
      </c>
    </row>
    <row r="2" spans="1:5" x14ac:dyDescent="0.25">
      <c r="E2" s="22" t="s">
        <v>224</v>
      </c>
    </row>
    <row r="3" spans="1:5" x14ac:dyDescent="0.25">
      <c r="E3" s="22" t="s">
        <v>133</v>
      </c>
    </row>
    <row r="4" spans="1:5" x14ac:dyDescent="0.25">
      <c r="E4" s="22" t="s">
        <v>226</v>
      </c>
    </row>
    <row r="6" spans="1:5" ht="33" customHeight="1" x14ac:dyDescent="0.25">
      <c r="A6" s="138" t="s">
        <v>214</v>
      </c>
      <c r="B6" s="138"/>
      <c r="C6" s="138"/>
      <c r="D6" s="139"/>
      <c r="E6" s="139"/>
    </row>
    <row r="7" spans="1:5" x14ac:dyDescent="0.25">
      <c r="E7" s="22" t="s">
        <v>154</v>
      </c>
    </row>
    <row r="8" spans="1:5" x14ac:dyDescent="0.25">
      <c r="A8" s="134" t="s">
        <v>24</v>
      </c>
      <c r="B8" s="136" t="s">
        <v>25</v>
      </c>
      <c r="C8" s="137" t="s">
        <v>213</v>
      </c>
      <c r="D8" s="137"/>
      <c r="E8" s="137"/>
    </row>
    <row r="9" spans="1:5" x14ac:dyDescent="0.25">
      <c r="A9" s="135"/>
      <c r="B9" s="135"/>
      <c r="C9" s="118">
        <v>2022</v>
      </c>
      <c r="D9" s="4">
        <v>2023</v>
      </c>
      <c r="E9" s="4">
        <v>2024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28.5" x14ac:dyDescent="0.25">
      <c r="A11" s="78" t="s">
        <v>26</v>
      </c>
      <c r="B11" s="24" t="s">
        <v>27</v>
      </c>
      <c r="C11" s="98">
        <f>C12+C15+C18+C26</f>
        <v>4454265</v>
      </c>
      <c r="D11" s="98">
        <f t="shared" ref="D11:E11" si="0">D12+D15+D18+D26</f>
        <v>4454265</v>
      </c>
      <c r="E11" s="98">
        <f t="shared" si="0"/>
        <v>4454265</v>
      </c>
    </row>
    <row r="12" spans="1:5" x14ac:dyDescent="0.25">
      <c r="A12" s="78" t="s">
        <v>28</v>
      </c>
      <c r="B12" s="24" t="s">
        <v>29</v>
      </c>
      <c r="C12" s="98">
        <f>C13</f>
        <v>1395265</v>
      </c>
      <c r="D12" s="98">
        <f t="shared" ref="D12:E13" si="1">D13</f>
        <v>1395265</v>
      </c>
      <c r="E12" s="98">
        <f t="shared" si="1"/>
        <v>1395265</v>
      </c>
    </row>
    <row r="13" spans="1:5" x14ac:dyDescent="0.25">
      <c r="A13" s="26" t="s">
        <v>4</v>
      </c>
      <c r="B13" s="27" t="s">
        <v>5</v>
      </c>
      <c r="C13" s="99">
        <f>C14</f>
        <v>1395265</v>
      </c>
      <c r="D13" s="99">
        <f t="shared" si="1"/>
        <v>1395265</v>
      </c>
      <c r="E13" s="99">
        <f t="shared" si="1"/>
        <v>1395265</v>
      </c>
    </row>
    <row r="14" spans="1:5" ht="90" x14ac:dyDescent="0.25">
      <c r="A14" s="23" t="s">
        <v>6</v>
      </c>
      <c r="B14" s="25" t="s">
        <v>143</v>
      </c>
      <c r="C14" s="99">
        <v>1395265</v>
      </c>
      <c r="D14" s="99">
        <v>1395265</v>
      </c>
      <c r="E14" s="99">
        <v>1395265</v>
      </c>
    </row>
    <row r="15" spans="1:5" x14ac:dyDescent="0.25">
      <c r="A15" s="78" t="s">
        <v>30</v>
      </c>
      <c r="B15" s="24" t="s">
        <v>31</v>
      </c>
      <c r="C15" s="98">
        <f>C16</f>
        <v>250000</v>
      </c>
      <c r="D15" s="98">
        <f t="shared" ref="D15:E16" si="2">D16</f>
        <v>250000</v>
      </c>
      <c r="E15" s="98">
        <f t="shared" si="2"/>
        <v>250000</v>
      </c>
    </row>
    <row r="16" spans="1:5" x14ac:dyDescent="0.25">
      <c r="A16" s="23" t="s">
        <v>7</v>
      </c>
      <c r="B16" s="25" t="s">
        <v>8</v>
      </c>
      <c r="C16" s="99">
        <f>C17</f>
        <v>250000</v>
      </c>
      <c r="D16" s="99">
        <f t="shared" si="2"/>
        <v>250000</v>
      </c>
      <c r="E16" s="99">
        <f t="shared" si="2"/>
        <v>250000</v>
      </c>
    </row>
    <row r="17" spans="1:5" x14ac:dyDescent="0.25">
      <c r="A17" s="23" t="s">
        <v>9</v>
      </c>
      <c r="B17" s="25" t="s">
        <v>8</v>
      </c>
      <c r="C17" s="99">
        <v>250000</v>
      </c>
      <c r="D17" s="99">
        <v>250000</v>
      </c>
      <c r="E17" s="99">
        <v>250000</v>
      </c>
    </row>
    <row r="18" spans="1:5" x14ac:dyDescent="0.25">
      <c r="A18" s="78" t="s">
        <v>32</v>
      </c>
      <c r="B18" s="24" t="s">
        <v>33</v>
      </c>
      <c r="C18" s="98">
        <f>C19+C21</f>
        <v>2789000</v>
      </c>
      <c r="D18" s="98">
        <f t="shared" ref="D18:E18" si="3">D19+D21</f>
        <v>2789000</v>
      </c>
      <c r="E18" s="98">
        <f t="shared" si="3"/>
        <v>2789000</v>
      </c>
    </row>
    <row r="19" spans="1:5" x14ac:dyDescent="0.25">
      <c r="A19" s="118" t="s">
        <v>10</v>
      </c>
      <c r="B19" s="28" t="s">
        <v>11</v>
      </c>
      <c r="C19" s="99">
        <f>C20</f>
        <v>250000</v>
      </c>
      <c r="D19" s="99">
        <f t="shared" ref="D19:E19" si="4">D20</f>
        <v>250000</v>
      </c>
      <c r="E19" s="99">
        <f t="shared" si="4"/>
        <v>250000</v>
      </c>
    </row>
    <row r="20" spans="1:5" ht="60" x14ac:dyDescent="0.25">
      <c r="A20" s="23" t="s">
        <v>12</v>
      </c>
      <c r="B20" s="25" t="s">
        <v>13</v>
      </c>
      <c r="C20" s="99">
        <v>250000</v>
      </c>
      <c r="D20" s="99">
        <v>250000</v>
      </c>
      <c r="E20" s="99">
        <v>250000</v>
      </c>
    </row>
    <row r="21" spans="1:5" x14ac:dyDescent="0.25">
      <c r="A21" s="23" t="s">
        <v>14</v>
      </c>
      <c r="B21" s="25" t="s">
        <v>15</v>
      </c>
      <c r="C21" s="99">
        <f>C22+C24</f>
        <v>2539000</v>
      </c>
      <c r="D21" s="99">
        <f t="shared" ref="D21:E21" si="5">D22+D24</f>
        <v>2539000</v>
      </c>
      <c r="E21" s="99">
        <f t="shared" si="5"/>
        <v>2539000</v>
      </c>
    </row>
    <row r="22" spans="1:5" x14ac:dyDescent="0.25">
      <c r="A22" s="35" t="s">
        <v>16</v>
      </c>
      <c r="B22" s="36" t="s">
        <v>17</v>
      </c>
      <c r="C22" s="100">
        <f>C23</f>
        <v>1130000</v>
      </c>
      <c r="D22" s="100">
        <f t="shared" ref="D22:E22" si="6">D23</f>
        <v>1130000</v>
      </c>
      <c r="E22" s="100">
        <f t="shared" si="6"/>
        <v>1130000</v>
      </c>
    </row>
    <row r="23" spans="1:5" ht="45" x14ac:dyDescent="0.25">
      <c r="A23" s="23" t="s">
        <v>18</v>
      </c>
      <c r="B23" s="25" t="s">
        <v>19</v>
      </c>
      <c r="C23" s="100">
        <v>1130000</v>
      </c>
      <c r="D23" s="100">
        <v>1130000</v>
      </c>
      <c r="E23" s="100">
        <v>1130000</v>
      </c>
    </row>
    <row r="24" spans="1:5" x14ac:dyDescent="0.25">
      <c r="A24" s="35" t="s">
        <v>20</v>
      </c>
      <c r="B24" s="36" t="s">
        <v>21</v>
      </c>
      <c r="C24" s="100">
        <f>C25</f>
        <v>1409000</v>
      </c>
      <c r="D24" s="100">
        <f t="shared" ref="D24:E24" si="7">D25</f>
        <v>1409000</v>
      </c>
      <c r="E24" s="100">
        <f t="shared" si="7"/>
        <v>1409000</v>
      </c>
    </row>
    <row r="25" spans="1:5" ht="45" x14ac:dyDescent="0.25">
      <c r="A25" s="33" t="s">
        <v>22</v>
      </c>
      <c r="B25" s="34" t="s">
        <v>23</v>
      </c>
      <c r="C25" s="99">
        <v>1409000</v>
      </c>
      <c r="D25" s="99">
        <v>1409000</v>
      </c>
      <c r="E25" s="99">
        <v>1409000</v>
      </c>
    </row>
    <row r="26" spans="1:5" ht="28.5" x14ac:dyDescent="0.25">
      <c r="A26" s="78" t="s">
        <v>34</v>
      </c>
      <c r="B26" s="24" t="s">
        <v>35</v>
      </c>
      <c r="C26" s="98">
        <f>C27</f>
        <v>20000</v>
      </c>
      <c r="D26" s="98">
        <f t="shared" ref="D26:E27" si="8">D27</f>
        <v>20000</v>
      </c>
      <c r="E26" s="98">
        <f t="shared" si="8"/>
        <v>20000</v>
      </c>
    </row>
    <row r="27" spans="1:5" ht="60" x14ac:dyDescent="0.25">
      <c r="A27" s="23" t="s">
        <v>145</v>
      </c>
      <c r="B27" s="25" t="s">
        <v>144</v>
      </c>
      <c r="C27" s="99">
        <f>C28</f>
        <v>20000</v>
      </c>
      <c r="D27" s="99">
        <f t="shared" si="8"/>
        <v>20000</v>
      </c>
      <c r="E27" s="99">
        <f t="shared" si="8"/>
        <v>20000</v>
      </c>
    </row>
    <row r="28" spans="1:5" ht="105" x14ac:dyDescent="0.25">
      <c r="A28" s="23" t="s">
        <v>0</v>
      </c>
      <c r="B28" s="25" t="s">
        <v>1</v>
      </c>
      <c r="C28" s="99">
        <v>20000</v>
      </c>
      <c r="D28" s="99">
        <v>20000</v>
      </c>
      <c r="E28" s="99">
        <v>20000</v>
      </c>
    </row>
    <row r="29" spans="1:5" x14ac:dyDescent="0.25">
      <c r="A29" s="78" t="s">
        <v>36</v>
      </c>
      <c r="B29" s="24" t="s">
        <v>37</v>
      </c>
      <c r="C29" s="98">
        <f>C30</f>
        <v>8773664</v>
      </c>
      <c r="D29" s="98">
        <f t="shared" ref="D29:E29" si="9">D30</f>
        <v>9051691.8900000006</v>
      </c>
      <c r="E29" s="98">
        <f t="shared" si="9"/>
        <v>9064311.8900000006</v>
      </c>
    </row>
    <row r="30" spans="1:5" ht="42.75" x14ac:dyDescent="0.25">
      <c r="A30" s="78" t="s">
        <v>38</v>
      </c>
      <c r="B30" s="24" t="s">
        <v>39</v>
      </c>
      <c r="C30" s="98">
        <f>C31+C34+C37</f>
        <v>8773664</v>
      </c>
      <c r="D30" s="98">
        <f t="shared" ref="D30:E30" si="10">D31+D34+D37</f>
        <v>9051691.8900000006</v>
      </c>
      <c r="E30" s="98">
        <f t="shared" si="10"/>
        <v>9064311.8900000006</v>
      </c>
    </row>
    <row r="31" spans="1:5" ht="28.5" x14ac:dyDescent="0.25">
      <c r="A31" s="78" t="s">
        <v>147</v>
      </c>
      <c r="B31" s="24" t="s">
        <v>146</v>
      </c>
      <c r="C31" s="98">
        <f>C32</f>
        <v>5427750</v>
      </c>
      <c r="D31" s="98">
        <f t="shared" ref="D31:E32" si="11">D32</f>
        <v>5427750</v>
      </c>
      <c r="E31" s="98">
        <f t="shared" si="11"/>
        <v>5427750</v>
      </c>
    </row>
    <row r="32" spans="1:5" ht="30" x14ac:dyDescent="0.25">
      <c r="A32" s="23" t="s">
        <v>148</v>
      </c>
      <c r="B32" s="25" t="s">
        <v>40</v>
      </c>
      <c r="C32" s="99">
        <f>C33</f>
        <v>5427750</v>
      </c>
      <c r="D32" s="99">
        <f t="shared" si="11"/>
        <v>5427750</v>
      </c>
      <c r="E32" s="99">
        <f t="shared" si="11"/>
        <v>5427750</v>
      </c>
    </row>
    <row r="33" spans="1:5" ht="45" x14ac:dyDescent="0.25">
      <c r="A33" s="23" t="s">
        <v>134</v>
      </c>
      <c r="B33" s="25" t="s">
        <v>181</v>
      </c>
      <c r="C33" s="99">
        <v>5427750</v>
      </c>
      <c r="D33" s="99">
        <v>5427750</v>
      </c>
      <c r="E33" s="99">
        <v>5427750</v>
      </c>
    </row>
    <row r="34" spans="1:5" ht="42.75" x14ac:dyDescent="0.25">
      <c r="A34" s="78" t="s">
        <v>170</v>
      </c>
      <c r="B34" s="24" t="s">
        <v>171</v>
      </c>
      <c r="C34" s="98">
        <f>C35</f>
        <v>3000000</v>
      </c>
      <c r="D34" s="98">
        <f t="shared" ref="D34:E35" si="12">D35</f>
        <v>3266381.89</v>
      </c>
      <c r="E34" s="98">
        <f t="shared" si="12"/>
        <v>3266381.89</v>
      </c>
    </row>
    <row r="35" spans="1:5" x14ac:dyDescent="0.25">
      <c r="A35" s="23" t="s">
        <v>182</v>
      </c>
      <c r="B35" s="25" t="s">
        <v>183</v>
      </c>
      <c r="C35" s="99">
        <f>C36</f>
        <v>3000000</v>
      </c>
      <c r="D35" s="99">
        <f t="shared" si="12"/>
        <v>3266381.89</v>
      </c>
      <c r="E35" s="99">
        <f t="shared" si="12"/>
        <v>3266381.89</v>
      </c>
    </row>
    <row r="36" spans="1:5" ht="15" customHeight="1" x14ac:dyDescent="0.25">
      <c r="A36" s="23" t="s">
        <v>135</v>
      </c>
      <c r="B36" s="25" t="s">
        <v>172</v>
      </c>
      <c r="C36" s="99">
        <v>3000000</v>
      </c>
      <c r="D36" s="121">
        <v>3266381.89</v>
      </c>
      <c r="E36" s="121">
        <v>3266381.89</v>
      </c>
    </row>
    <row r="37" spans="1:5" ht="28.5" x14ac:dyDescent="0.25">
      <c r="A37" s="119" t="s">
        <v>149</v>
      </c>
      <c r="B37" s="24" t="s">
        <v>41</v>
      </c>
      <c r="C37" s="98">
        <f>C39</f>
        <v>345914</v>
      </c>
      <c r="D37" s="98">
        <f t="shared" ref="D37:E37" si="13">D39</f>
        <v>357560</v>
      </c>
      <c r="E37" s="98">
        <f t="shared" si="13"/>
        <v>370180</v>
      </c>
    </row>
    <row r="38" spans="1:5" ht="45" x14ac:dyDescent="0.25">
      <c r="A38" s="31" t="s">
        <v>150</v>
      </c>
      <c r="B38" s="32" t="s">
        <v>42</v>
      </c>
      <c r="C38" s="99">
        <f>C39</f>
        <v>345914</v>
      </c>
      <c r="D38" s="99">
        <f t="shared" ref="D38:E38" si="14">D39</f>
        <v>357560</v>
      </c>
      <c r="E38" s="99">
        <f t="shared" si="14"/>
        <v>370180</v>
      </c>
    </row>
    <row r="39" spans="1:5" ht="60" x14ac:dyDescent="0.25">
      <c r="A39" s="30" t="s">
        <v>136</v>
      </c>
      <c r="B39" s="25" t="s">
        <v>2</v>
      </c>
      <c r="C39" s="99">
        <v>345914</v>
      </c>
      <c r="D39" s="121">
        <v>357560</v>
      </c>
      <c r="E39" s="121">
        <v>370180</v>
      </c>
    </row>
    <row r="40" spans="1:5" ht="0.75" hidden="1" customHeight="1" x14ac:dyDescent="0.25">
      <c r="A40" s="23" t="s">
        <v>151</v>
      </c>
      <c r="B40" s="25" t="s">
        <v>43</v>
      </c>
      <c r="C40" s="99">
        <f>C41</f>
        <v>0</v>
      </c>
      <c r="D40" s="117"/>
      <c r="E40" s="117"/>
    </row>
    <row r="41" spans="1:5" ht="30" hidden="1" x14ac:dyDescent="0.25">
      <c r="A41" s="23" t="s">
        <v>152</v>
      </c>
      <c r="B41" s="29" t="s">
        <v>44</v>
      </c>
      <c r="C41" s="99">
        <f>C42</f>
        <v>0</v>
      </c>
      <c r="D41" s="117"/>
      <c r="E41" s="117"/>
    </row>
    <row r="42" spans="1:5" ht="30" hidden="1" x14ac:dyDescent="0.25">
      <c r="A42" s="23" t="s">
        <v>137</v>
      </c>
      <c r="B42" s="25" t="s">
        <v>3</v>
      </c>
      <c r="C42" s="99">
        <v>0</v>
      </c>
      <c r="D42" s="117"/>
      <c r="E42" s="117"/>
    </row>
    <row r="43" spans="1:5" x14ac:dyDescent="0.25">
      <c r="A43" s="23"/>
      <c r="B43" s="24" t="s">
        <v>45</v>
      </c>
      <c r="C43" s="98">
        <f>C11+C29</f>
        <v>13227929</v>
      </c>
      <c r="D43" s="98">
        <f t="shared" ref="D43:E43" si="15">D11+D29</f>
        <v>13505956.890000001</v>
      </c>
      <c r="E43" s="98">
        <f t="shared" si="15"/>
        <v>13518576.890000001</v>
      </c>
    </row>
    <row r="45" spans="1:5" x14ac:dyDescent="0.25">
      <c r="D45" s="120"/>
      <c r="E45" s="120"/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H4" sqref="H4"/>
    </sheetView>
  </sheetViews>
  <sheetFormatPr defaultRowHeight="15" x14ac:dyDescent="0.25"/>
  <cols>
    <col min="1" max="1" width="48.7109375" style="79" customWidth="1"/>
    <col min="2" max="3" width="3.7109375" style="79" customWidth="1"/>
    <col min="4" max="4" width="11.7109375" style="79" customWidth="1"/>
    <col min="5" max="5" width="4.7109375" style="79" customWidth="1"/>
    <col min="6" max="8" width="15.7109375" style="79" customWidth="1"/>
    <col min="9" max="16384" width="9.140625" style="79"/>
  </cols>
  <sheetData>
    <row r="1" spans="1:8" x14ac:dyDescent="0.25">
      <c r="H1" s="22" t="s">
        <v>140</v>
      </c>
    </row>
    <row r="2" spans="1:8" x14ac:dyDescent="0.25">
      <c r="H2" s="22" t="s">
        <v>224</v>
      </c>
    </row>
    <row r="3" spans="1:8" x14ac:dyDescent="0.25">
      <c r="H3" s="22" t="s">
        <v>133</v>
      </c>
    </row>
    <row r="4" spans="1:8" ht="14.25" customHeight="1" x14ac:dyDescent="0.25">
      <c r="H4" s="22" t="s">
        <v>226</v>
      </c>
    </row>
    <row r="5" spans="1:8" hidden="1" x14ac:dyDescent="0.25"/>
    <row r="6" spans="1:8" ht="61.5" customHeight="1" x14ac:dyDescent="0.25">
      <c r="A6" s="144" t="s">
        <v>217</v>
      </c>
      <c r="B6" s="144"/>
      <c r="C6" s="144"/>
      <c r="D6" s="144"/>
      <c r="E6" s="144"/>
      <c r="F6" s="144"/>
      <c r="G6" s="139"/>
      <c r="H6" s="139"/>
    </row>
    <row r="7" spans="1:8" x14ac:dyDescent="0.25">
      <c r="H7" s="22" t="s">
        <v>154</v>
      </c>
    </row>
    <row r="8" spans="1:8" x14ac:dyDescent="0.25">
      <c r="A8" s="140" t="s">
        <v>46</v>
      </c>
      <c r="B8" s="142" t="s">
        <v>127</v>
      </c>
      <c r="C8" s="142"/>
      <c r="D8" s="142"/>
      <c r="E8" s="142"/>
      <c r="F8" s="143" t="s">
        <v>215</v>
      </c>
      <c r="G8" s="137"/>
      <c r="H8" s="137"/>
    </row>
    <row r="9" spans="1:8" ht="55.5" customHeight="1" x14ac:dyDescent="0.25">
      <c r="A9" s="141"/>
      <c r="B9" s="37" t="s">
        <v>184</v>
      </c>
      <c r="C9" s="38" t="s">
        <v>185</v>
      </c>
      <c r="D9" s="116" t="s">
        <v>186</v>
      </c>
      <c r="E9" s="38" t="s">
        <v>187</v>
      </c>
      <c r="F9" s="4" t="s">
        <v>216</v>
      </c>
      <c r="G9" s="4" t="s">
        <v>180</v>
      </c>
      <c r="H9" s="4" t="s">
        <v>199</v>
      </c>
    </row>
    <row r="10" spans="1:8" x14ac:dyDescent="0.25">
      <c r="A10" s="58">
        <v>1</v>
      </c>
      <c r="B10" s="59">
        <v>2</v>
      </c>
      <c r="C10" s="60">
        <v>3</v>
      </c>
      <c r="D10" s="60">
        <v>4</v>
      </c>
      <c r="E10" s="60">
        <v>5</v>
      </c>
      <c r="F10" s="61">
        <v>6</v>
      </c>
      <c r="G10" s="61">
        <v>7</v>
      </c>
      <c r="H10" s="61">
        <v>8</v>
      </c>
    </row>
    <row r="11" spans="1:8" x14ac:dyDescent="0.25">
      <c r="A11" s="39" t="s">
        <v>156</v>
      </c>
      <c r="B11" s="57" t="s">
        <v>47</v>
      </c>
      <c r="C11" s="80" t="s">
        <v>48</v>
      </c>
      <c r="D11" s="80" t="s">
        <v>49</v>
      </c>
      <c r="E11" s="80" t="s">
        <v>50</v>
      </c>
      <c r="F11" s="81">
        <f>F12+F19+F30+F37</f>
        <v>6495320</v>
      </c>
      <c r="G11" s="81">
        <f t="shared" ref="G11:H11" si="0">G12+G19+G30+G37</f>
        <v>5926911.2400000002</v>
      </c>
      <c r="H11" s="81">
        <f t="shared" si="0"/>
        <v>5784586.3599999994</v>
      </c>
    </row>
    <row r="12" spans="1:8" ht="42.75" x14ac:dyDescent="0.25">
      <c r="A12" s="40" t="s">
        <v>51</v>
      </c>
      <c r="B12" s="57" t="s">
        <v>47</v>
      </c>
      <c r="C12" s="80" t="s">
        <v>52</v>
      </c>
      <c r="D12" s="80" t="s">
        <v>49</v>
      </c>
      <c r="E12" s="80" t="s">
        <v>50</v>
      </c>
      <c r="F12" s="81">
        <f t="shared" ref="F12:H17" si="1">F13</f>
        <v>1566110</v>
      </c>
      <c r="G12" s="81">
        <f t="shared" si="1"/>
        <v>1536000</v>
      </c>
      <c r="H12" s="81">
        <f t="shared" si="1"/>
        <v>1536000</v>
      </c>
    </row>
    <row r="13" spans="1:8" ht="30" x14ac:dyDescent="0.25">
      <c r="A13" s="41" t="s">
        <v>53</v>
      </c>
      <c r="B13" s="82" t="s">
        <v>47</v>
      </c>
      <c r="C13" s="83" t="s">
        <v>52</v>
      </c>
      <c r="D13" s="83" t="s">
        <v>54</v>
      </c>
      <c r="E13" s="83" t="s">
        <v>50</v>
      </c>
      <c r="F13" s="84">
        <f t="shared" si="1"/>
        <v>1566110</v>
      </c>
      <c r="G13" s="84">
        <f t="shared" si="1"/>
        <v>1536000</v>
      </c>
      <c r="H13" s="84">
        <f t="shared" si="1"/>
        <v>1536000</v>
      </c>
    </row>
    <row r="14" spans="1:8" ht="30" x14ac:dyDescent="0.25">
      <c r="A14" s="41" t="s">
        <v>55</v>
      </c>
      <c r="B14" s="82" t="s">
        <v>47</v>
      </c>
      <c r="C14" s="83" t="s">
        <v>52</v>
      </c>
      <c r="D14" s="83" t="s">
        <v>56</v>
      </c>
      <c r="E14" s="83" t="s">
        <v>50</v>
      </c>
      <c r="F14" s="84">
        <f t="shared" si="1"/>
        <v>1566110</v>
      </c>
      <c r="G14" s="84">
        <f t="shared" si="1"/>
        <v>1536000</v>
      </c>
      <c r="H14" s="84">
        <f t="shared" si="1"/>
        <v>1536000</v>
      </c>
    </row>
    <row r="15" spans="1:8" x14ac:dyDescent="0.25">
      <c r="A15" s="41" t="s">
        <v>80</v>
      </c>
      <c r="B15" s="82" t="s">
        <v>47</v>
      </c>
      <c r="C15" s="83" t="s">
        <v>52</v>
      </c>
      <c r="D15" s="83" t="s">
        <v>125</v>
      </c>
      <c r="E15" s="83" t="s">
        <v>50</v>
      </c>
      <c r="F15" s="84">
        <f t="shared" si="1"/>
        <v>1566110</v>
      </c>
      <c r="G15" s="84">
        <f t="shared" si="1"/>
        <v>1536000</v>
      </c>
      <c r="H15" s="84">
        <f t="shared" si="1"/>
        <v>1536000</v>
      </c>
    </row>
    <row r="16" spans="1:8" x14ac:dyDescent="0.25">
      <c r="A16" s="41" t="s">
        <v>57</v>
      </c>
      <c r="B16" s="82" t="s">
        <v>47</v>
      </c>
      <c r="C16" s="83" t="s">
        <v>52</v>
      </c>
      <c r="D16" s="83" t="s">
        <v>58</v>
      </c>
      <c r="E16" s="83" t="s">
        <v>50</v>
      </c>
      <c r="F16" s="84">
        <f t="shared" si="1"/>
        <v>1566110</v>
      </c>
      <c r="G16" s="84">
        <f t="shared" si="1"/>
        <v>1536000</v>
      </c>
      <c r="H16" s="84">
        <f t="shared" si="1"/>
        <v>1536000</v>
      </c>
    </row>
    <row r="17" spans="1:8" ht="75" x14ac:dyDescent="0.25">
      <c r="A17" s="41" t="s">
        <v>86</v>
      </c>
      <c r="B17" s="82" t="s">
        <v>47</v>
      </c>
      <c r="C17" s="83" t="s">
        <v>52</v>
      </c>
      <c r="D17" s="83" t="s">
        <v>58</v>
      </c>
      <c r="E17" s="83" t="s">
        <v>60</v>
      </c>
      <c r="F17" s="84">
        <f t="shared" si="1"/>
        <v>1566110</v>
      </c>
      <c r="G17" s="84">
        <f t="shared" si="1"/>
        <v>1536000</v>
      </c>
      <c r="H17" s="84">
        <f t="shared" si="1"/>
        <v>1536000</v>
      </c>
    </row>
    <row r="18" spans="1:8" ht="30" x14ac:dyDescent="0.25">
      <c r="A18" s="41" t="s">
        <v>130</v>
      </c>
      <c r="B18" s="82" t="s">
        <v>47</v>
      </c>
      <c r="C18" s="83" t="s">
        <v>52</v>
      </c>
      <c r="D18" s="83" t="s">
        <v>58</v>
      </c>
      <c r="E18" s="83" t="s">
        <v>62</v>
      </c>
      <c r="F18" s="84">
        <v>1566110</v>
      </c>
      <c r="G18" s="84">
        <v>1536000</v>
      </c>
      <c r="H18" s="84">
        <v>1536000</v>
      </c>
    </row>
    <row r="19" spans="1:8" ht="57.75" customHeight="1" x14ac:dyDescent="0.25">
      <c r="A19" s="49" t="s">
        <v>63</v>
      </c>
      <c r="B19" s="57" t="s">
        <v>47</v>
      </c>
      <c r="C19" s="80" t="s">
        <v>64</v>
      </c>
      <c r="D19" s="80" t="s">
        <v>49</v>
      </c>
      <c r="E19" s="80" t="s">
        <v>50</v>
      </c>
      <c r="F19" s="81">
        <f>F20</f>
        <v>2523890</v>
      </c>
      <c r="G19" s="81">
        <f t="shared" ref="G19:H22" si="2">G20</f>
        <v>2209000</v>
      </c>
      <c r="H19" s="81">
        <f t="shared" si="2"/>
        <v>2209000</v>
      </c>
    </row>
    <row r="20" spans="1:8" ht="30" x14ac:dyDescent="0.25">
      <c r="A20" s="41" t="s">
        <v>53</v>
      </c>
      <c r="B20" s="82" t="s">
        <v>47</v>
      </c>
      <c r="C20" s="83" t="s">
        <v>64</v>
      </c>
      <c r="D20" s="83" t="s">
        <v>54</v>
      </c>
      <c r="E20" s="83" t="s">
        <v>50</v>
      </c>
      <c r="F20" s="84">
        <f>F21</f>
        <v>2523890</v>
      </c>
      <c r="G20" s="84">
        <f t="shared" si="2"/>
        <v>2209000</v>
      </c>
      <c r="H20" s="84">
        <f t="shared" si="2"/>
        <v>2209000</v>
      </c>
    </row>
    <row r="21" spans="1:8" ht="30" x14ac:dyDescent="0.25">
      <c r="A21" s="41" t="s">
        <v>55</v>
      </c>
      <c r="B21" s="82" t="s">
        <v>47</v>
      </c>
      <c r="C21" s="83" t="s">
        <v>64</v>
      </c>
      <c r="D21" s="83" t="s">
        <v>56</v>
      </c>
      <c r="E21" s="83" t="s">
        <v>50</v>
      </c>
      <c r="F21" s="84">
        <f>F22</f>
        <v>2523890</v>
      </c>
      <c r="G21" s="84">
        <f t="shared" si="2"/>
        <v>2209000</v>
      </c>
      <c r="H21" s="84">
        <f t="shared" si="2"/>
        <v>2209000</v>
      </c>
    </row>
    <row r="22" spans="1:8" x14ac:dyDescent="0.25">
      <c r="A22" s="41" t="s">
        <v>80</v>
      </c>
      <c r="B22" s="82" t="s">
        <v>47</v>
      </c>
      <c r="C22" s="83" t="s">
        <v>64</v>
      </c>
      <c r="D22" s="83" t="s">
        <v>125</v>
      </c>
      <c r="E22" s="83" t="s">
        <v>50</v>
      </c>
      <c r="F22" s="84">
        <f>F23</f>
        <v>2523890</v>
      </c>
      <c r="G22" s="84">
        <f t="shared" si="2"/>
        <v>2209000</v>
      </c>
      <c r="H22" s="84">
        <f t="shared" si="2"/>
        <v>2209000</v>
      </c>
    </row>
    <row r="23" spans="1:8" x14ac:dyDescent="0.25">
      <c r="A23" s="41" t="s">
        <v>65</v>
      </c>
      <c r="B23" s="82" t="s">
        <v>47</v>
      </c>
      <c r="C23" s="83" t="s">
        <v>64</v>
      </c>
      <c r="D23" s="83" t="s">
        <v>66</v>
      </c>
      <c r="E23" s="83" t="s">
        <v>50</v>
      </c>
      <c r="F23" s="84">
        <f>F24+F26+F28</f>
        <v>2523890</v>
      </c>
      <c r="G23" s="84">
        <f t="shared" ref="G23:H23" si="3">G24+G26+G28</f>
        <v>2209000</v>
      </c>
      <c r="H23" s="84">
        <f t="shared" si="3"/>
        <v>2209000</v>
      </c>
    </row>
    <row r="24" spans="1:8" ht="75" x14ac:dyDescent="0.25">
      <c r="A24" s="41" t="s">
        <v>86</v>
      </c>
      <c r="B24" s="82" t="s">
        <v>47</v>
      </c>
      <c r="C24" s="83" t="s">
        <v>64</v>
      </c>
      <c r="D24" s="83" t="s">
        <v>66</v>
      </c>
      <c r="E24" s="83" t="s">
        <v>60</v>
      </c>
      <c r="F24" s="84">
        <f>F25</f>
        <v>2383750</v>
      </c>
      <c r="G24" s="84">
        <f t="shared" ref="G24:H24" si="4">G25</f>
        <v>2194000</v>
      </c>
      <c r="H24" s="84">
        <f t="shared" si="4"/>
        <v>2194000</v>
      </c>
    </row>
    <row r="25" spans="1:8" ht="30" x14ac:dyDescent="0.25">
      <c r="A25" s="41" t="s">
        <v>130</v>
      </c>
      <c r="B25" s="82" t="s">
        <v>47</v>
      </c>
      <c r="C25" s="83" t="s">
        <v>64</v>
      </c>
      <c r="D25" s="83" t="s">
        <v>66</v>
      </c>
      <c r="E25" s="83" t="s">
        <v>62</v>
      </c>
      <c r="F25" s="84">
        <v>2383750</v>
      </c>
      <c r="G25" s="84">
        <v>2194000</v>
      </c>
      <c r="H25" s="84">
        <v>2194000</v>
      </c>
    </row>
    <row r="26" spans="1:8" ht="30" x14ac:dyDescent="0.25">
      <c r="A26" s="41" t="s">
        <v>157</v>
      </c>
      <c r="B26" s="82" t="s">
        <v>47</v>
      </c>
      <c r="C26" s="83" t="s">
        <v>64</v>
      </c>
      <c r="D26" s="83" t="s">
        <v>66</v>
      </c>
      <c r="E26" s="83" t="s">
        <v>67</v>
      </c>
      <c r="F26" s="84">
        <f>F27</f>
        <v>15000</v>
      </c>
      <c r="G26" s="84">
        <f t="shared" ref="G26:H26" si="5">G27</f>
        <v>0</v>
      </c>
      <c r="H26" s="84">
        <f t="shared" si="5"/>
        <v>0</v>
      </c>
    </row>
    <row r="27" spans="1:8" ht="45" x14ac:dyDescent="0.25">
      <c r="A27" s="41" t="s">
        <v>68</v>
      </c>
      <c r="B27" s="82" t="s">
        <v>47</v>
      </c>
      <c r="C27" s="83" t="s">
        <v>64</v>
      </c>
      <c r="D27" s="83" t="s">
        <v>66</v>
      </c>
      <c r="E27" s="83" t="s">
        <v>69</v>
      </c>
      <c r="F27" s="84">
        <v>15000</v>
      </c>
      <c r="G27" s="84">
        <v>0</v>
      </c>
      <c r="H27" s="84">
        <v>0</v>
      </c>
    </row>
    <row r="28" spans="1:8" x14ac:dyDescent="0.25">
      <c r="A28" s="41" t="s">
        <v>70</v>
      </c>
      <c r="B28" s="82" t="s">
        <v>47</v>
      </c>
      <c r="C28" s="83" t="s">
        <v>64</v>
      </c>
      <c r="D28" s="83" t="s">
        <v>66</v>
      </c>
      <c r="E28" s="83" t="s">
        <v>71</v>
      </c>
      <c r="F28" s="84">
        <f>F29</f>
        <v>125140</v>
      </c>
      <c r="G28" s="84">
        <f t="shared" ref="G28:H28" si="6">G29</f>
        <v>15000</v>
      </c>
      <c r="H28" s="84">
        <f t="shared" si="6"/>
        <v>15000</v>
      </c>
    </row>
    <row r="29" spans="1:8" x14ac:dyDescent="0.25">
      <c r="A29" s="41" t="s">
        <v>72</v>
      </c>
      <c r="B29" s="82" t="s">
        <v>47</v>
      </c>
      <c r="C29" s="83" t="s">
        <v>64</v>
      </c>
      <c r="D29" s="83" t="s">
        <v>66</v>
      </c>
      <c r="E29" s="83" t="s">
        <v>73</v>
      </c>
      <c r="F29" s="84">
        <v>125140</v>
      </c>
      <c r="G29" s="84">
        <v>15000</v>
      </c>
      <c r="H29" s="84">
        <v>15000</v>
      </c>
    </row>
    <row r="30" spans="1:8" ht="44.25" customHeight="1" x14ac:dyDescent="0.25">
      <c r="A30" s="50" t="s">
        <v>74</v>
      </c>
      <c r="B30" s="57" t="s">
        <v>47</v>
      </c>
      <c r="C30" s="80" t="s">
        <v>75</v>
      </c>
      <c r="D30" s="80" t="s">
        <v>49</v>
      </c>
      <c r="E30" s="80" t="s">
        <v>50</v>
      </c>
      <c r="F30" s="81">
        <f t="shared" ref="F30:H35" si="7">F31</f>
        <v>127000</v>
      </c>
      <c r="G30" s="81">
        <f t="shared" si="7"/>
        <v>127000</v>
      </c>
      <c r="H30" s="81">
        <f t="shared" si="7"/>
        <v>127000</v>
      </c>
    </row>
    <row r="31" spans="1:8" ht="30" x14ac:dyDescent="0.25">
      <c r="A31" s="41" t="s">
        <v>53</v>
      </c>
      <c r="B31" s="82" t="s">
        <v>47</v>
      </c>
      <c r="C31" s="83" t="s">
        <v>75</v>
      </c>
      <c r="D31" s="83" t="s">
        <v>54</v>
      </c>
      <c r="E31" s="83" t="s">
        <v>50</v>
      </c>
      <c r="F31" s="84">
        <f t="shared" si="7"/>
        <v>127000</v>
      </c>
      <c r="G31" s="84">
        <f t="shared" si="7"/>
        <v>127000</v>
      </c>
      <c r="H31" s="84">
        <f t="shared" si="7"/>
        <v>127000</v>
      </c>
    </row>
    <row r="32" spans="1:8" ht="30" x14ac:dyDescent="0.25">
      <c r="A32" s="41" t="s">
        <v>55</v>
      </c>
      <c r="B32" s="82" t="s">
        <v>47</v>
      </c>
      <c r="C32" s="83" t="s">
        <v>75</v>
      </c>
      <c r="D32" s="83" t="s">
        <v>56</v>
      </c>
      <c r="E32" s="83" t="s">
        <v>50</v>
      </c>
      <c r="F32" s="84">
        <f t="shared" si="7"/>
        <v>127000</v>
      </c>
      <c r="G32" s="84">
        <f t="shared" si="7"/>
        <v>127000</v>
      </c>
      <c r="H32" s="84">
        <f t="shared" si="7"/>
        <v>127000</v>
      </c>
    </row>
    <row r="33" spans="1:8" x14ac:dyDescent="0.25">
      <c r="A33" s="41" t="s">
        <v>80</v>
      </c>
      <c r="B33" s="82" t="s">
        <v>47</v>
      </c>
      <c r="C33" s="83" t="s">
        <v>75</v>
      </c>
      <c r="D33" s="83" t="s">
        <v>125</v>
      </c>
      <c r="E33" s="83" t="s">
        <v>50</v>
      </c>
      <c r="F33" s="84">
        <f t="shared" si="7"/>
        <v>127000</v>
      </c>
      <c r="G33" s="84">
        <f t="shared" si="7"/>
        <v>127000</v>
      </c>
      <c r="H33" s="84">
        <f t="shared" si="7"/>
        <v>127000</v>
      </c>
    </row>
    <row r="34" spans="1:8" ht="45" x14ac:dyDescent="0.25">
      <c r="A34" s="41" t="s">
        <v>188</v>
      </c>
      <c r="B34" s="82" t="s">
        <v>47</v>
      </c>
      <c r="C34" s="83" t="s">
        <v>75</v>
      </c>
      <c r="D34" s="83" t="s">
        <v>77</v>
      </c>
      <c r="E34" s="83" t="s">
        <v>50</v>
      </c>
      <c r="F34" s="84">
        <f t="shared" si="7"/>
        <v>127000</v>
      </c>
      <c r="G34" s="84">
        <f t="shared" si="7"/>
        <v>127000</v>
      </c>
      <c r="H34" s="84">
        <f t="shared" si="7"/>
        <v>127000</v>
      </c>
    </row>
    <row r="35" spans="1:8" x14ac:dyDescent="0.25">
      <c r="A35" s="41" t="s">
        <v>76</v>
      </c>
      <c r="B35" s="82" t="s">
        <v>47</v>
      </c>
      <c r="C35" s="83" t="s">
        <v>75</v>
      </c>
      <c r="D35" s="83" t="s">
        <v>77</v>
      </c>
      <c r="E35" s="83" t="s">
        <v>78</v>
      </c>
      <c r="F35" s="84">
        <f t="shared" si="7"/>
        <v>127000</v>
      </c>
      <c r="G35" s="84">
        <f t="shared" si="7"/>
        <v>127000</v>
      </c>
      <c r="H35" s="84">
        <f t="shared" si="7"/>
        <v>127000</v>
      </c>
    </row>
    <row r="36" spans="1:8" x14ac:dyDescent="0.25">
      <c r="A36" s="42" t="s">
        <v>43</v>
      </c>
      <c r="B36" s="85" t="s">
        <v>47</v>
      </c>
      <c r="C36" s="86" t="s">
        <v>75</v>
      </c>
      <c r="D36" s="86" t="s">
        <v>77</v>
      </c>
      <c r="E36" s="86" t="s">
        <v>79</v>
      </c>
      <c r="F36" s="87">
        <v>127000</v>
      </c>
      <c r="G36" s="87">
        <v>127000</v>
      </c>
      <c r="H36" s="87">
        <v>127000</v>
      </c>
    </row>
    <row r="37" spans="1:8" x14ac:dyDescent="0.25">
      <c r="A37" s="51" t="s">
        <v>81</v>
      </c>
      <c r="B37" s="57" t="s">
        <v>47</v>
      </c>
      <c r="C37" s="57" t="s">
        <v>82</v>
      </c>
      <c r="D37" s="57" t="s">
        <v>49</v>
      </c>
      <c r="E37" s="57" t="s">
        <v>50</v>
      </c>
      <c r="F37" s="88">
        <f>F40</f>
        <v>2278320</v>
      </c>
      <c r="G37" s="88">
        <f t="shared" ref="G37:H37" si="8">G40</f>
        <v>2054911.24</v>
      </c>
      <c r="H37" s="88">
        <f t="shared" si="8"/>
        <v>1912586.3599999999</v>
      </c>
    </row>
    <row r="38" spans="1:8" ht="105" x14ac:dyDescent="0.25">
      <c r="A38" s="43" t="s">
        <v>218</v>
      </c>
      <c r="B38" s="82" t="s">
        <v>47</v>
      </c>
      <c r="C38" s="82" t="s">
        <v>82</v>
      </c>
      <c r="D38" s="82" t="s">
        <v>83</v>
      </c>
      <c r="E38" s="82" t="s">
        <v>50</v>
      </c>
      <c r="F38" s="89">
        <f>F39</f>
        <v>2278320</v>
      </c>
      <c r="G38" s="89">
        <f t="shared" ref="G38:H39" si="9">G39</f>
        <v>2054911.24</v>
      </c>
      <c r="H38" s="89">
        <f t="shared" si="9"/>
        <v>1912586.3599999999</v>
      </c>
    </row>
    <row r="39" spans="1:8" ht="105" customHeight="1" x14ac:dyDescent="0.25">
      <c r="A39" s="43" t="s">
        <v>219</v>
      </c>
      <c r="B39" s="82" t="s">
        <v>47</v>
      </c>
      <c r="C39" s="82" t="s">
        <v>82</v>
      </c>
      <c r="D39" s="82" t="s">
        <v>84</v>
      </c>
      <c r="E39" s="82" t="s">
        <v>50</v>
      </c>
      <c r="F39" s="89">
        <f>F40</f>
        <v>2278320</v>
      </c>
      <c r="G39" s="89">
        <f t="shared" si="9"/>
        <v>2054911.24</v>
      </c>
      <c r="H39" s="89">
        <f t="shared" si="9"/>
        <v>1912586.3599999999</v>
      </c>
    </row>
    <row r="40" spans="1:8" ht="90" x14ac:dyDescent="0.25">
      <c r="A40" s="44" t="s">
        <v>164</v>
      </c>
      <c r="B40" s="82" t="s">
        <v>47</v>
      </c>
      <c r="C40" s="82" t="s">
        <v>82</v>
      </c>
      <c r="D40" s="82" t="s">
        <v>85</v>
      </c>
      <c r="E40" s="82" t="s">
        <v>50</v>
      </c>
      <c r="F40" s="89">
        <f>F41+F43+F45</f>
        <v>2278320</v>
      </c>
      <c r="G40" s="89">
        <f t="shared" ref="G40:H40" si="10">G41+G43</f>
        <v>2054911.24</v>
      </c>
      <c r="H40" s="89">
        <f t="shared" si="10"/>
        <v>1912586.3599999999</v>
      </c>
    </row>
    <row r="41" spans="1:8" ht="75" x14ac:dyDescent="0.25">
      <c r="A41" s="44" t="s">
        <v>86</v>
      </c>
      <c r="B41" s="82" t="s">
        <v>47</v>
      </c>
      <c r="C41" s="82" t="s">
        <v>82</v>
      </c>
      <c r="D41" s="82" t="s">
        <v>85</v>
      </c>
      <c r="E41" s="82" t="s">
        <v>60</v>
      </c>
      <c r="F41" s="89">
        <f>F42</f>
        <v>1564470</v>
      </c>
      <c r="G41" s="89">
        <f t="shared" ref="G41:H41" si="11">G42</f>
        <v>1564470</v>
      </c>
      <c r="H41" s="89">
        <f t="shared" si="11"/>
        <v>1564470</v>
      </c>
    </row>
    <row r="42" spans="1:8" ht="30" x14ac:dyDescent="0.25">
      <c r="A42" s="25" t="s">
        <v>87</v>
      </c>
      <c r="B42" s="82" t="s">
        <v>47</v>
      </c>
      <c r="C42" s="82" t="s">
        <v>82</v>
      </c>
      <c r="D42" s="82" t="s">
        <v>85</v>
      </c>
      <c r="E42" s="82" t="s">
        <v>88</v>
      </c>
      <c r="F42" s="89">
        <v>1564470</v>
      </c>
      <c r="G42" s="89">
        <v>1564470</v>
      </c>
      <c r="H42" s="89">
        <v>1564470</v>
      </c>
    </row>
    <row r="43" spans="1:8" ht="30" x14ac:dyDescent="0.25">
      <c r="A43" s="41" t="s">
        <v>157</v>
      </c>
      <c r="B43" s="82" t="s">
        <v>47</v>
      </c>
      <c r="C43" s="82" t="s">
        <v>82</v>
      </c>
      <c r="D43" s="82" t="s">
        <v>85</v>
      </c>
      <c r="E43" s="82" t="s">
        <v>67</v>
      </c>
      <c r="F43" s="89">
        <f>F44</f>
        <v>703850</v>
      </c>
      <c r="G43" s="89">
        <f t="shared" ref="G43:H43" si="12">G44</f>
        <v>490441.24</v>
      </c>
      <c r="H43" s="89">
        <f t="shared" si="12"/>
        <v>348116.36</v>
      </c>
    </row>
    <row r="44" spans="1:8" ht="45" x14ac:dyDescent="0.25">
      <c r="A44" s="41" t="s">
        <v>68</v>
      </c>
      <c r="B44" s="82" t="s">
        <v>47</v>
      </c>
      <c r="C44" s="82" t="s">
        <v>82</v>
      </c>
      <c r="D44" s="82" t="s">
        <v>85</v>
      </c>
      <c r="E44" s="82" t="s">
        <v>69</v>
      </c>
      <c r="F44" s="89">
        <v>703850</v>
      </c>
      <c r="G44" s="121">
        <v>490441.24</v>
      </c>
      <c r="H44" s="121">
        <v>348116.36</v>
      </c>
    </row>
    <row r="45" spans="1:8" x14ac:dyDescent="0.25">
      <c r="A45" s="41" t="s">
        <v>70</v>
      </c>
      <c r="B45" s="82" t="s">
        <v>47</v>
      </c>
      <c r="C45" s="82" t="s">
        <v>82</v>
      </c>
      <c r="D45" s="82" t="s">
        <v>85</v>
      </c>
      <c r="E45" s="82" t="s">
        <v>71</v>
      </c>
      <c r="F45" s="89">
        <f>F46</f>
        <v>10000</v>
      </c>
      <c r="G45" s="121"/>
      <c r="H45" s="121"/>
    </row>
    <row r="46" spans="1:8" x14ac:dyDescent="0.25">
      <c r="A46" s="41" t="s">
        <v>72</v>
      </c>
      <c r="B46" s="82" t="s">
        <v>47</v>
      </c>
      <c r="C46" s="82" t="s">
        <v>82</v>
      </c>
      <c r="D46" s="82" t="s">
        <v>85</v>
      </c>
      <c r="E46" s="82" t="s">
        <v>73</v>
      </c>
      <c r="F46" s="89">
        <v>10000</v>
      </c>
      <c r="G46" s="121"/>
      <c r="H46" s="121"/>
    </row>
    <row r="47" spans="1:8" x14ac:dyDescent="0.25">
      <c r="A47" s="49" t="s">
        <v>128</v>
      </c>
      <c r="B47" s="57" t="s">
        <v>52</v>
      </c>
      <c r="C47" s="80" t="s">
        <v>48</v>
      </c>
      <c r="D47" s="80" t="s">
        <v>49</v>
      </c>
      <c r="E47" s="80" t="s">
        <v>50</v>
      </c>
      <c r="F47" s="81">
        <f>F48</f>
        <v>345914</v>
      </c>
      <c r="G47" s="81">
        <f t="shared" ref="G47:H51" si="13">G48</f>
        <v>357560</v>
      </c>
      <c r="H47" s="81">
        <f t="shared" si="13"/>
        <v>370180</v>
      </c>
    </row>
    <row r="48" spans="1:8" ht="15" customHeight="1" x14ac:dyDescent="0.25">
      <c r="A48" s="46" t="s">
        <v>89</v>
      </c>
      <c r="B48" s="90" t="s">
        <v>52</v>
      </c>
      <c r="C48" s="91" t="s">
        <v>90</v>
      </c>
      <c r="D48" s="91" t="s">
        <v>49</v>
      </c>
      <c r="E48" s="91" t="s">
        <v>50</v>
      </c>
      <c r="F48" s="81">
        <f>F49</f>
        <v>345914</v>
      </c>
      <c r="G48" s="81">
        <f t="shared" si="13"/>
        <v>357560</v>
      </c>
      <c r="H48" s="81">
        <f t="shared" si="13"/>
        <v>370180</v>
      </c>
    </row>
    <row r="49" spans="1:8" ht="30" x14ac:dyDescent="0.25">
      <c r="A49" s="44" t="s">
        <v>53</v>
      </c>
      <c r="B49" s="82" t="s">
        <v>52</v>
      </c>
      <c r="C49" s="83" t="s">
        <v>90</v>
      </c>
      <c r="D49" s="83" t="s">
        <v>54</v>
      </c>
      <c r="E49" s="83" t="s">
        <v>50</v>
      </c>
      <c r="F49" s="84">
        <f>F50</f>
        <v>345914</v>
      </c>
      <c r="G49" s="84">
        <f t="shared" si="13"/>
        <v>357560</v>
      </c>
      <c r="H49" s="84">
        <f t="shared" si="13"/>
        <v>370180</v>
      </c>
    </row>
    <row r="50" spans="1:8" ht="30" x14ac:dyDescent="0.25">
      <c r="A50" s="44" t="s">
        <v>55</v>
      </c>
      <c r="B50" s="82" t="s">
        <v>52</v>
      </c>
      <c r="C50" s="83" t="s">
        <v>90</v>
      </c>
      <c r="D50" s="83" t="s">
        <v>56</v>
      </c>
      <c r="E50" s="83" t="s">
        <v>50</v>
      </c>
      <c r="F50" s="84">
        <f>F51</f>
        <v>345914</v>
      </c>
      <c r="G50" s="84">
        <f t="shared" si="13"/>
        <v>357560</v>
      </c>
      <c r="H50" s="84">
        <f t="shared" si="13"/>
        <v>370180</v>
      </c>
    </row>
    <row r="51" spans="1:8" x14ac:dyDescent="0.25">
      <c r="A51" s="17" t="s">
        <v>80</v>
      </c>
      <c r="B51" s="92" t="s">
        <v>52</v>
      </c>
      <c r="C51" s="92" t="s">
        <v>90</v>
      </c>
      <c r="D51" s="93">
        <v>9999900000</v>
      </c>
      <c r="E51" s="83" t="s">
        <v>50</v>
      </c>
      <c r="F51" s="84">
        <f>F52</f>
        <v>345914</v>
      </c>
      <c r="G51" s="84">
        <f t="shared" si="13"/>
        <v>357560</v>
      </c>
      <c r="H51" s="84">
        <f t="shared" si="13"/>
        <v>370180</v>
      </c>
    </row>
    <row r="52" spans="1:8" ht="45" x14ac:dyDescent="0.25">
      <c r="A52" s="44" t="s">
        <v>91</v>
      </c>
      <c r="B52" s="82" t="s">
        <v>52</v>
      </c>
      <c r="C52" s="83" t="s">
        <v>90</v>
      </c>
      <c r="D52" s="83" t="s">
        <v>92</v>
      </c>
      <c r="E52" s="83" t="s">
        <v>50</v>
      </c>
      <c r="F52" s="84">
        <f>F54</f>
        <v>345914</v>
      </c>
      <c r="G52" s="84">
        <f t="shared" ref="G52:H52" si="14">G54</f>
        <v>357560</v>
      </c>
      <c r="H52" s="84">
        <f t="shared" si="14"/>
        <v>370180</v>
      </c>
    </row>
    <row r="53" spans="1:8" ht="75" x14ac:dyDescent="0.25">
      <c r="A53" s="41" t="s">
        <v>86</v>
      </c>
      <c r="B53" s="82" t="s">
        <v>52</v>
      </c>
      <c r="C53" s="83" t="s">
        <v>90</v>
      </c>
      <c r="D53" s="83" t="s">
        <v>92</v>
      </c>
      <c r="E53" s="83" t="s">
        <v>60</v>
      </c>
      <c r="F53" s="84">
        <f>F54</f>
        <v>345914</v>
      </c>
      <c r="G53" s="84">
        <f t="shared" ref="G53:H53" si="15">G54</f>
        <v>357560</v>
      </c>
      <c r="H53" s="84">
        <f t="shared" si="15"/>
        <v>370180</v>
      </c>
    </row>
    <row r="54" spans="1:8" ht="30" x14ac:dyDescent="0.25">
      <c r="A54" s="41" t="s">
        <v>130</v>
      </c>
      <c r="B54" s="82" t="s">
        <v>52</v>
      </c>
      <c r="C54" s="83" t="s">
        <v>90</v>
      </c>
      <c r="D54" s="83" t="s">
        <v>92</v>
      </c>
      <c r="E54" s="83" t="s">
        <v>62</v>
      </c>
      <c r="F54" s="84">
        <v>345914</v>
      </c>
      <c r="G54" s="121">
        <v>357560</v>
      </c>
      <c r="H54" s="121">
        <v>370180</v>
      </c>
    </row>
    <row r="55" spans="1:8" ht="30" customHeight="1" x14ac:dyDescent="0.25">
      <c r="A55" s="49" t="s">
        <v>159</v>
      </c>
      <c r="B55" s="57" t="s">
        <v>90</v>
      </c>
      <c r="C55" s="80" t="s">
        <v>48</v>
      </c>
      <c r="D55" s="80" t="s">
        <v>49</v>
      </c>
      <c r="E55" s="80" t="s">
        <v>50</v>
      </c>
      <c r="F55" s="81">
        <f t="shared" ref="F55:H60" si="16">F56</f>
        <v>50000</v>
      </c>
      <c r="G55" s="81">
        <f t="shared" si="16"/>
        <v>100000</v>
      </c>
      <c r="H55" s="81">
        <f t="shared" si="16"/>
        <v>50000</v>
      </c>
    </row>
    <row r="56" spans="1:8" ht="57" x14ac:dyDescent="0.25">
      <c r="A56" s="24" t="s">
        <v>189</v>
      </c>
      <c r="B56" s="90" t="s">
        <v>90</v>
      </c>
      <c r="C56" s="91" t="s">
        <v>93</v>
      </c>
      <c r="D56" s="91" t="s">
        <v>49</v>
      </c>
      <c r="E56" s="91" t="s">
        <v>50</v>
      </c>
      <c r="F56" s="81">
        <f t="shared" si="16"/>
        <v>50000</v>
      </c>
      <c r="G56" s="81">
        <f t="shared" si="16"/>
        <v>100000</v>
      </c>
      <c r="H56" s="81">
        <f t="shared" si="16"/>
        <v>50000</v>
      </c>
    </row>
    <row r="57" spans="1:8" ht="60" x14ac:dyDescent="0.25">
      <c r="A57" s="44" t="s">
        <v>208</v>
      </c>
      <c r="B57" s="82" t="s">
        <v>90</v>
      </c>
      <c r="C57" s="83" t="s">
        <v>93</v>
      </c>
      <c r="D57" s="83" t="s">
        <v>94</v>
      </c>
      <c r="E57" s="83" t="s">
        <v>50</v>
      </c>
      <c r="F57" s="84">
        <f t="shared" si="16"/>
        <v>50000</v>
      </c>
      <c r="G57" s="84">
        <f t="shared" si="16"/>
        <v>100000</v>
      </c>
      <c r="H57" s="84">
        <f t="shared" si="16"/>
        <v>50000</v>
      </c>
    </row>
    <row r="58" spans="1:8" ht="90" x14ac:dyDescent="0.25">
      <c r="A58" s="44" t="s">
        <v>209</v>
      </c>
      <c r="B58" s="82" t="s">
        <v>90</v>
      </c>
      <c r="C58" s="83" t="s">
        <v>93</v>
      </c>
      <c r="D58" s="83" t="s">
        <v>121</v>
      </c>
      <c r="E58" s="83" t="s">
        <v>50</v>
      </c>
      <c r="F58" s="84">
        <f t="shared" si="16"/>
        <v>50000</v>
      </c>
      <c r="G58" s="84">
        <f t="shared" si="16"/>
        <v>100000</v>
      </c>
      <c r="H58" s="84">
        <f t="shared" si="16"/>
        <v>50000</v>
      </c>
    </row>
    <row r="59" spans="1:8" ht="30" x14ac:dyDescent="0.25">
      <c r="A59" s="44" t="s">
        <v>95</v>
      </c>
      <c r="B59" s="82" t="s">
        <v>90</v>
      </c>
      <c r="C59" s="83" t="s">
        <v>93</v>
      </c>
      <c r="D59" s="83" t="s">
        <v>96</v>
      </c>
      <c r="E59" s="83" t="s">
        <v>50</v>
      </c>
      <c r="F59" s="84">
        <f t="shared" si="16"/>
        <v>50000</v>
      </c>
      <c r="G59" s="84">
        <f t="shared" si="16"/>
        <v>100000</v>
      </c>
      <c r="H59" s="84">
        <f t="shared" si="16"/>
        <v>50000</v>
      </c>
    </row>
    <row r="60" spans="1:8" ht="30" x14ac:dyDescent="0.25">
      <c r="A60" s="41" t="s">
        <v>157</v>
      </c>
      <c r="B60" s="82" t="s">
        <v>90</v>
      </c>
      <c r="C60" s="83" t="s">
        <v>93</v>
      </c>
      <c r="D60" s="83" t="s">
        <v>96</v>
      </c>
      <c r="E60" s="83" t="s">
        <v>67</v>
      </c>
      <c r="F60" s="84">
        <f t="shared" si="16"/>
        <v>50000</v>
      </c>
      <c r="G60" s="84">
        <f t="shared" si="16"/>
        <v>100000</v>
      </c>
      <c r="H60" s="84">
        <f t="shared" si="16"/>
        <v>50000</v>
      </c>
    </row>
    <row r="61" spans="1:8" ht="45" x14ac:dyDescent="0.25">
      <c r="A61" s="41" t="s">
        <v>68</v>
      </c>
      <c r="B61" s="82" t="s">
        <v>90</v>
      </c>
      <c r="C61" s="83" t="s">
        <v>93</v>
      </c>
      <c r="D61" s="83" t="s">
        <v>96</v>
      </c>
      <c r="E61" s="83" t="s">
        <v>69</v>
      </c>
      <c r="F61" s="84">
        <v>50000</v>
      </c>
      <c r="G61" s="121">
        <v>100000</v>
      </c>
      <c r="H61" s="121">
        <v>50000</v>
      </c>
    </row>
    <row r="62" spans="1:8" ht="28.5" x14ac:dyDescent="0.25">
      <c r="A62" s="49" t="s">
        <v>160</v>
      </c>
      <c r="B62" s="57" t="s">
        <v>97</v>
      </c>
      <c r="C62" s="80" t="s">
        <v>48</v>
      </c>
      <c r="D62" s="80" t="s">
        <v>49</v>
      </c>
      <c r="E62" s="57" t="s">
        <v>50</v>
      </c>
      <c r="F62" s="81">
        <f>F63</f>
        <v>3715300</v>
      </c>
      <c r="G62" s="81">
        <f t="shared" ref="G62:H62" si="17">G63</f>
        <v>4303040.2700000005</v>
      </c>
      <c r="H62" s="81">
        <f t="shared" si="17"/>
        <v>4288314.78</v>
      </c>
    </row>
    <row r="63" spans="1:8" x14ac:dyDescent="0.25">
      <c r="A63" s="49" t="s">
        <v>98</v>
      </c>
      <c r="B63" s="57" t="s">
        <v>97</v>
      </c>
      <c r="C63" s="80" t="s">
        <v>90</v>
      </c>
      <c r="D63" s="80" t="s">
        <v>49</v>
      </c>
      <c r="E63" s="80" t="s">
        <v>50</v>
      </c>
      <c r="F63" s="81">
        <f>F64+F73+F78</f>
        <v>3715300</v>
      </c>
      <c r="G63" s="81">
        <f t="shared" ref="G63:H63" si="18">G64+G73+G78</f>
        <v>4303040.2700000005</v>
      </c>
      <c r="H63" s="81">
        <f t="shared" si="18"/>
        <v>4288314.78</v>
      </c>
    </row>
    <row r="64" spans="1:8" ht="71.25" x14ac:dyDescent="0.25">
      <c r="A64" s="46" t="s">
        <v>192</v>
      </c>
      <c r="B64" s="90" t="s">
        <v>97</v>
      </c>
      <c r="C64" s="91" t="s">
        <v>90</v>
      </c>
      <c r="D64" s="91" t="s">
        <v>173</v>
      </c>
      <c r="E64" s="91" t="s">
        <v>50</v>
      </c>
      <c r="F64" s="81">
        <f>F65</f>
        <v>3030303.03</v>
      </c>
      <c r="G64" s="81">
        <f t="shared" ref="G64:H65" si="19">G65</f>
        <v>3299375.65</v>
      </c>
      <c r="H64" s="81">
        <f t="shared" si="19"/>
        <v>3299375.65</v>
      </c>
    </row>
    <row r="65" spans="1:8" ht="75" x14ac:dyDescent="0.25">
      <c r="A65" s="41" t="s">
        <v>193</v>
      </c>
      <c r="B65" s="82" t="s">
        <v>97</v>
      </c>
      <c r="C65" s="83" t="s">
        <v>90</v>
      </c>
      <c r="D65" s="83" t="s">
        <v>177</v>
      </c>
      <c r="E65" s="83" t="s">
        <v>50</v>
      </c>
      <c r="F65" s="84">
        <f>F66</f>
        <v>3030303.03</v>
      </c>
      <c r="G65" s="84">
        <f t="shared" si="19"/>
        <v>3299375.65</v>
      </c>
      <c r="H65" s="84">
        <f t="shared" si="19"/>
        <v>3299375.65</v>
      </c>
    </row>
    <row r="66" spans="1:8" ht="75" customHeight="1" x14ac:dyDescent="0.25">
      <c r="A66" s="41" t="s">
        <v>194</v>
      </c>
      <c r="B66" s="82" t="s">
        <v>97</v>
      </c>
      <c r="C66" s="83" t="s">
        <v>90</v>
      </c>
      <c r="D66" s="83" t="s">
        <v>178</v>
      </c>
      <c r="E66" s="83" t="s">
        <v>50</v>
      </c>
      <c r="F66" s="84">
        <f>F67+F70</f>
        <v>3030303.03</v>
      </c>
      <c r="G66" s="84">
        <f t="shared" ref="G66:H66" si="20">G67+G70</f>
        <v>3299375.65</v>
      </c>
      <c r="H66" s="84">
        <f t="shared" si="20"/>
        <v>3299375.65</v>
      </c>
    </row>
    <row r="67" spans="1:8" ht="60" x14ac:dyDescent="0.25">
      <c r="A67" s="41" t="s">
        <v>174</v>
      </c>
      <c r="B67" s="82" t="s">
        <v>97</v>
      </c>
      <c r="C67" s="83" t="s">
        <v>90</v>
      </c>
      <c r="D67" s="83" t="s">
        <v>175</v>
      </c>
      <c r="E67" s="83" t="s">
        <v>50</v>
      </c>
      <c r="F67" s="84">
        <f>F68</f>
        <v>3000000</v>
      </c>
      <c r="G67" s="84">
        <f t="shared" ref="G67:H68" si="21">G68</f>
        <v>3266381.89</v>
      </c>
      <c r="H67" s="84">
        <f t="shared" si="21"/>
        <v>3266381.89</v>
      </c>
    </row>
    <row r="68" spans="1:8" ht="30" x14ac:dyDescent="0.25">
      <c r="A68" s="41" t="s">
        <v>157</v>
      </c>
      <c r="B68" s="82" t="s">
        <v>97</v>
      </c>
      <c r="C68" s="83" t="s">
        <v>90</v>
      </c>
      <c r="D68" s="83" t="s">
        <v>175</v>
      </c>
      <c r="E68" s="83" t="s">
        <v>67</v>
      </c>
      <c r="F68" s="84">
        <f>F69</f>
        <v>3000000</v>
      </c>
      <c r="G68" s="84">
        <f t="shared" si="21"/>
        <v>3266381.89</v>
      </c>
      <c r="H68" s="84">
        <f t="shared" si="21"/>
        <v>3266381.89</v>
      </c>
    </row>
    <row r="69" spans="1:8" ht="45" x14ac:dyDescent="0.25">
      <c r="A69" s="41" t="s">
        <v>68</v>
      </c>
      <c r="B69" s="82" t="s">
        <v>97</v>
      </c>
      <c r="C69" s="83" t="s">
        <v>90</v>
      </c>
      <c r="D69" s="83" t="s">
        <v>175</v>
      </c>
      <c r="E69" s="83" t="s">
        <v>69</v>
      </c>
      <c r="F69" s="84">
        <v>3000000</v>
      </c>
      <c r="G69" s="121">
        <v>3266381.89</v>
      </c>
      <c r="H69" s="121">
        <v>3266381.89</v>
      </c>
    </row>
    <row r="70" spans="1:8" ht="105" customHeight="1" x14ac:dyDescent="0.25">
      <c r="A70" s="101" t="s">
        <v>195</v>
      </c>
      <c r="B70" s="82" t="s">
        <v>97</v>
      </c>
      <c r="C70" s="83" t="s">
        <v>90</v>
      </c>
      <c r="D70" s="83" t="s">
        <v>176</v>
      </c>
      <c r="E70" s="83" t="s">
        <v>50</v>
      </c>
      <c r="F70" s="84">
        <f>F71</f>
        <v>30303.03</v>
      </c>
      <c r="G70" s="84">
        <f t="shared" ref="G70:H71" si="22">G71</f>
        <v>32993.760000000002</v>
      </c>
      <c r="H70" s="84">
        <f t="shared" si="22"/>
        <v>32993.760000000002</v>
      </c>
    </row>
    <row r="71" spans="1:8" ht="30" x14ac:dyDescent="0.25">
      <c r="A71" s="41" t="s">
        <v>157</v>
      </c>
      <c r="B71" s="82" t="s">
        <v>97</v>
      </c>
      <c r="C71" s="83" t="s">
        <v>90</v>
      </c>
      <c r="D71" s="83" t="s">
        <v>176</v>
      </c>
      <c r="E71" s="83" t="s">
        <v>67</v>
      </c>
      <c r="F71" s="84">
        <f>F72</f>
        <v>30303.03</v>
      </c>
      <c r="G71" s="84">
        <f t="shared" si="22"/>
        <v>32993.760000000002</v>
      </c>
      <c r="H71" s="84">
        <f t="shared" si="22"/>
        <v>32993.760000000002</v>
      </c>
    </row>
    <row r="72" spans="1:8" ht="45" x14ac:dyDescent="0.25">
      <c r="A72" s="41" t="s">
        <v>68</v>
      </c>
      <c r="B72" s="82" t="s">
        <v>97</v>
      </c>
      <c r="C72" s="83" t="s">
        <v>90</v>
      </c>
      <c r="D72" s="83" t="s">
        <v>176</v>
      </c>
      <c r="E72" s="83" t="s">
        <v>69</v>
      </c>
      <c r="F72" s="84">
        <v>30303.03</v>
      </c>
      <c r="G72" s="121">
        <v>32993.760000000002</v>
      </c>
      <c r="H72" s="121">
        <v>32993.760000000002</v>
      </c>
    </row>
    <row r="73" spans="1:8" ht="42.75" x14ac:dyDescent="0.25">
      <c r="A73" s="46" t="s">
        <v>200</v>
      </c>
      <c r="B73" s="82" t="s">
        <v>97</v>
      </c>
      <c r="C73" s="83" t="s">
        <v>90</v>
      </c>
      <c r="D73" s="91" t="s">
        <v>102</v>
      </c>
      <c r="E73" s="83" t="s">
        <v>50</v>
      </c>
      <c r="F73" s="81">
        <f>F74</f>
        <v>184996.97</v>
      </c>
      <c r="G73" s="81">
        <f t="shared" ref="G73:H76" si="23">G74</f>
        <v>396579.47</v>
      </c>
      <c r="H73" s="81">
        <f t="shared" si="23"/>
        <v>329996.96999999997</v>
      </c>
    </row>
    <row r="74" spans="1:8" ht="60" x14ac:dyDescent="0.25">
      <c r="A74" s="41" t="s">
        <v>201</v>
      </c>
      <c r="B74" s="82" t="s">
        <v>97</v>
      </c>
      <c r="C74" s="83" t="s">
        <v>90</v>
      </c>
      <c r="D74" s="83" t="s">
        <v>103</v>
      </c>
      <c r="E74" s="83" t="s">
        <v>50</v>
      </c>
      <c r="F74" s="84">
        <f>F75</f>
        <v>184996.97</v>
      </c>
      <c r="G74" s="84">
        <f t="shared" si="23"/>
        <v>396579.47</v>
      </c>
      <c r="H74" s="84">
        <f t="shared" si="23"/>
        <v>329996.96999999997</v>
      </c>
    </row>
    <row r="75" spans="1:8" ht="30" x14ac:dyDescent="0.25">
      <c r="A75" s="41" t="s">
        <v>104</v>
      </c>
      <c r="B75" s="82" t="s">
        <v>97</v>
      </c>
      <c r="C75" s="83" t="s">
        <v>90</v>
      </c>
      <c r="D75" s="83" t="s">
        <v>105</v>
      </c>
      <c r="E75" s="83" t="s">
        <v>50</v>
      </c>
      <c r="F75" s="84">
        <f>F76</f>
        <v>184996.97</v>
      </c>
      <c r="G75" s="84">
        <f t="shared" si="23"/>
        <v>396579.47</v>
      </c>
      <c r="H75" s="84">
        <f t="shared" si="23"/>
        <v>329996.96999999997</v>
      </c>
    </row>
    <row r="76" spans="1:8" ht="30" x14ac:dyDescent="0.25">
      <c r="A76" s="41" t="s">
        <v>157</v>
      </c>
      <c r="B76" s="82" t="s">
        <v>97</v>
      </c>
      <c r="C76" s="83" t="s">
        <v>90</v>
      </c>
      <c r="D76" s="83" t="s">
        <v>105</v>
      </c>
      <c r="E76" s="83" t="s">
        <v>67</v>
      </c>
      <c r="F76" s="84">
        <f>F77</f>
        <v>184996.97</v>
      </c>
      <c r="G76" s="84">
        <f t="shared" si="23"/>
        <v>396579.47</v>
      </c>
      <c r="H76" s="84">
        <f t="shared" si="23"/>
        <v>329996.96999999997</v>
      </c>
    </row>
    <row r="77" spans="1:8" ht="45" x14ac:dyDescent="0.25">
      <c r="A77" s="41" t="s">
        <v>68</v>
      </c>
      <c r="B77" s="82" t="s">
        <v>97</v>
      </c>
      <c r="C77" s="83" t="s">
        <v>90</v>
      </c>
      <c r="D77" s="83" t="s">
        <v>105</v>
      </c>
      <c r="E77" s="83" t="s">
        <v>69</v>
      </c>
      <c r="F77" s="84">
        <v>184996.97</v>
      </c>
      <c r="G77" s="121">
        <v>396579.47</v>
      </c>
      <c r="H77" s="121">
        <v>329996.96999999997</v>
      </c>
    </row>
    <row r="78" spans="1:8" ht="57" x14ac:dyDescent="0.25">
      <c r="A78" s="52" t="s">
        <v>202</v>
      </c>
      <c r="B78" s="82" t="s">
        <v>97</v>
      </c>
      <c r="C78" s="83" t="s">
        <v>90</v>
      </c>
      <c r="D78" s="91" t="s">
        <v>99</v>
      </c>
      <c r="E78" s="83" t="s">
        <v>50</v>
      </c>
      <c r="F78" s="81">
        <f>F79</f>
        <v>500000</v>
      </c>
      <c r="G78" s="81">
        <f t="shared" ref="G78:H81" si="24">G79</f>
        <v>607085.15</v>
      </c>
      <c r="H78" s="81">
        <f t="shared" si="24"/>
        <v>658942.16</v>
      </c>
    </row>
    <row r="79" spans="1:8" ht="60" x14ac:dyDescent="0.25">
      <c r="A79" s="44" t="s">
        <v>212</v>
      </c>
      <c r="B79" s="82" t="s">
        <v>97</v>
      </c>
      <c r="C79" s="83" t="s">
        <v>90</v>
      </c>
      <c r="D79" s="83" t="s">
        <v>100</v>
      </c>
      <c r="E79" s="83" t="s">
        <v>50</v>
      </c>
      <c r="F79" s="84">
        <f>F80</f>
        <v>500000</v>
      </c>
      <c r="G79" s="84">
        <f t="shared" si="24"/>
        <v>607085.15</v>
      </c>
      <c r="H79" s="84">
        <f t="shared" si="24"/>
        <v>658942.16</v>
      </c>
    </row>
    <row r="80" spans="1:8" ht="30" x14ac:dyDescent="0.25">
      <c r="A80" s="44" t="s">
        <v>161</v>
      </c>
      <c r="B80" s="82" t="s">
        <v>97</v>
      </c>
      <c r="C80" s="83" t="s">
        <v>90</v>
      </c>
      <c r="D80" s="83" t="s">
        <v>101</v>
      </c>
      <c r="E80" s="83" t="s">
        <v>50</v>
      </c>
      <c r="F80" s="84">
        <f>F81</f>
        <v>500000</v>
      </c>
      <c r="G80" s="84">
        <f t="shared" si="24"/>
        <v>607085.15</v>
      </c>
      <c r="H80" s="84">
        <f t="shared" si="24"/>
        <v>658942.16</v>
      </c>
    </row>
    <row r="81" spans="1:8" ht="30" x14ac:dyDescent="0.25">
      <c r="A81" s="41" t="s">
        <v>157</v>
      </c>
      <c r="B81" s="82" t="s">
        <v>97</v>
      </c>
      <c r="C81" s="83" t="s">
        <v>90</v>
      </c>
      <c r="D81" s="83" t="s">
        <v>101</v>
      </c>
      <c r="E81" s="83" t="s">
        <v>67</v>
      </c>
      <c r="F81" s="84">
        <f>F82</f>
        <v>500000</v>
      </c>
      <c r="G81" s="84">
        <f t="shared" si="24"/>
        <v>607085.15</v>
      </c>
      <c r="H81" s="84">
        <f t="shared" si="24"/>
        <v>658942.16</v>
      </c>
    </row>
    <row r="82" spans="1:8" ht="45" x14ac:dyDescent="0.25">
      <c r="A82" s="41" t="s">
        <v>68</v>
      </c>
      <c r="B82" s="82" t="s">
        <v>97</v>
      </c>
      <c r="C82" s="83" t="s">
        <v>90</v>
      </c>
      <c r="D82" s="83" t="s">
        <v>101</v>
      </c>
      <c r="E82" s="83" t="s">
        <v>69</v>
      </c>
      <c r="F82" s="84">
        <v>500000</v>
      </c>
      <c r="G82" s="121">
        <v>607085.15</v>
      </c>
      <c r="H82" s="121">
        <v>658942.16</v>
      </c>
    </row>
    <row r="83" spans="1:8" x14ac:dyDescent="0.25">
      <c r="A83" s="53" t="s">
        <v>162</v>
      </c>
      <c r="B83" s="57" t="s">
        <v>106</v>
      </c>
      <c r="C83" s="94" t="s">
        <v>48</v>
      </c>
      <c r="D83" s="94" t="s">
        <v>49</v>
      </c>
      <c r="E83" s="94" t="s">
        <v>50</v>
      </c>
      <c r="F83" s="81">
        <f>F84</f>
        <v>2571395</v>
      </c>
      <c r="G83" s="81">
        <f t="shared" ref="G83:H84" si="25">G84</f>
        <v>2471395</v>
      </c>
      <c r="H83" s="81">
        <f t="shared" si="25"/>
        <v>2471395</v>
      </c>
    </row>
    <row r="84" spans="1:8" x14ac:dyDescent="0.25">
      <c r="A84" s="54" t="s">
        <v>107</v>
      </c>
      <c r="B84" s="90" t="s">
        <v>106</v>
      </c>
      <c r="C84" s="95" t="s">
        <v>47</v>
      </c>
      <c r="D84" s="95" t="s">
        <v>49</v>
      </c>
      <c r="E84" s="95" t="s">
        <v>50</v>
      </c>
      <c r="F84" s="81">
        <f>F85</f>
        <v>2571395</v>
      </c>
      <c r="G84" s="81">
        <f t="shared" si="25"/>
        <v>2471395</v>
      </c>
      <c r="H84" s="81">
        <f t="shared" si="25"/>
        <v>2471395</v>
      </c>
    </row>
    <row r="85" spans="1:8" ht="45" x14ac:dyDescent="0.25">
      <c r="A85" s="44" t="s">
        <v>204</v>
      </c>
      <c r="B85" s="82" t="s">
        <v>106</v>
      </c>
      <c r="C85" s="96" t="s">
        <v>47</v>
      </c>
      <c r="D85" s="96" t="s">
        <v>108</v>
      </c>
      <c r="E85" s="96" t="s">
        <v>50</v>
      </c>
      <c r="F85" s="84">
        <f>F88+F90</f>
        <v>2571395</v>
      </c>
      <c r="G85" s="84">
        <f t="shared" ref="G85:H85" si="26">G88+G90</f>
        <v>2471395</v>
      </c>
      <c r="H85" s="84">
        <f t="shared" si="26"/>
        <v>2471395</v>
      </c>
    </row>
    <row r="86" spans="1:8" ht="45" x14ac:dyDescent="0.25">
      <c r="A86" s="44" t="s">
        <v>206</v>
      </c>
      <c r="B86" s="82" t="s">
        <v>106</v>
      </c>
      <c r="C86" s="96" t="s">
        <v>47</v>
      </c>
      <c r="D86" s="96" t="s">
        <v>109</v>
      </c>
      <c r="E86" s="96" t="s">
        <v>50</v>
      </c>
      <c r="F86" s="84">
        <f>F87</f>
        <v>2571395</v>
      </c>
      <c r="G86" s="84">
        <f t="shared" ref="G86:H86" si="27">G87</f>
        <v>2471395</v>
      </c>
      <c r="H86" s="84">
        <f t="shared" si="27"/>
        <v>2471395</v>
      </c>
    </row>
    <row r="87" spans="1:8" ht="30" x14ac:dyDescent="0.25">
      <c r="A87" s="44" t="s">
        <v>110</v>
      </c>
      <c r="B87" s="82" t="s">
        <v>106</v>
      </c>
      <c r="C87" s="96" t="s">
        <v>47</v>
      </c>
      <c r="D87" s="96" t="s">
        <v>111</v>
      </c>
      <c r="E87" s="96" t="s">
        <v>50</v>
      </c>
      <c r="F87" s="84">
        <f>F88+F90</f>
        <v>2571395</v>
      </c>
      <c r="G87" s="84">
        <f t="shared" ref="G87:H87" si="28">G88+G90</f>
        <v>2471395</v>
      </c>
      <c r="H87" s="84">
        <f t="shared" si="28"/>
        <v>2471395</v>
      </c>
    </row>
    <row r="88" spans="1:8" ht="75" x14ac:dyDescent="0.25">
      <c r="A88" s="55" t="s">
        <v>86</v>
      </c>
      <c r="B88" s="97" t="s">
        <v>106</v>
      </c>
      <c r="C88" s="96" t="s">
        <v>47</v>
      </c>
      <c r="D88" s="96" t="s">
        <v>111</v>
      </c>
      <c r="E88" s="96" t="s">
        <v>60</v>
      </c>
      <c r="F88" s="84">
        <f>F89</f>
        <v>2321395</v>
      </c>
      <c r="G88" s="84">
        <f t="shared" ref="G88:H88" si="29">G89</f>
        <v>2321395</v>
      </c>
      <c r="H88" s="84">
        <f t="shared" si="29"/>
        <v>2321395</v>
      </c>
    </row>
    <row r="89" spans="1:8" ht="30" x14ac:dyDescent="0.25">
      <c r="A89" s="55" t="s">
        <v>87</v>
      </c>
      <c r="B89" s="97" t="s">
        <v>106</v>
      </c>
      <c r="C89" s="96" t="s">
        <v>47</v>
      </c>
      <c r="D89" s="96" t="s">
        <v>111</v>
      </c>
      <c r="E89" s="96" t="s">
        <v>88</v>
      </c>
      <c r="F89" s="84">
        <v>2321395</v>
      </c>
      <c r="G89" s="84">
        <v>2321395</v>
      </c>
      <c r="H89" s="84">
        <v>2321395</v>
      </c>
    </row>
    <row r="90" spans="1:8" ht="30" x14ac:dyDescent="0.25">
      <c r="A90" s="41" t="s">
        <v>157</v>
      </c>
      <c r="B90" s="82" t="s">
        <v>106</v>
      </c>
      <c r="C90" s="96" t="s">
        <v>47</v>
      </c>
      <c r="D90" s="96" t="s">
        <v>111</v>
      </c>
      <c r="E90" s="96" t="s">
        <v>67</v>
      </c>
      <c r="F90" s="84">
        <f>F91</f>
        <v>250000</v>
      </c>
      <c r="G90" s="84">
        <f t="shared" ref="G90:H90" si="30">G91</f>
        <v>150000</v>
      </c>
      <c r="H90" s="84">
        <f t="shared" si="30"/>
        <v>150000</v>
      </c>
    </row>
    <row r="91" spans="1:8" ht="45" x14ac:dyDescent="0.25">
      <c r="A91" s="41" t="s">
        <v>68</v>
      </c>
      <c r="B91" s="82" t="s">
        <v>106</v>
      </c>
      <c r="C91" s="96" t="s">
        <v>47</v>
      </c>
      <c r="D91" s="96" t="s">
        <v>111</v>
      </c>
      <c r="E91" s="96" t="s">
        <v>69</v>
      </c>
      <c r="F91" s="84">
        <v>250000</v>
      </c>
      <c r="G91" s="121">
        <v>150000</v>
      </c>
      <c r="H91" s="121">
        <v>150000</v>
      </c>
    </row>
    <row r="92" spans="1:8" x14ac:dyDescent="0.25">
      <c r="A92" s="46" t="s">
        <v>163</v>
      </c>
      <c r="B92" s="90" t="s">
        <v>112</v>
      </c>
      <c r="C92" s="95" t="s">
        <v>48</v>
      </c>
      <c r="D92" s="95" t="s">
        <v>49</v>
      </c>
      <c r="E92" s="95" t="s">
        <v>48</v>
      </c>
      <c r="F92" s="81">
        <f t="shared" ref="F92:H97" si="31">F93</f>
        <v>50000</v>
      </c>
      <c r="G92" s="81">
        <f t="shared" si="31"/>
        <v>100000</v>
      </c>
      <c r="H92" s="81">
        <f t="shared" si="31"/>
        <v>60000</v>
      </c>
    </row>
    <row r="93" spans="1:8" x14ac:dyDescent="0.25">
      <c r="A93" s="46" t="s">
        <v>113</v>
      </c>
      <c r="B93" s="90" t="s">
        <v>112</v>
      </c>
      <c r="C93" s="95" t="s">
        <v>47</v>
      </c>
      <c r="D93" s="95" t="s">
        <v>49</v>
      </c>
      <c r="E93" s="95" t="s">
        <v>48</v>
      </c>
      <c r="F93" s="81">
        <f t="shared" si="31"/>
        <v>50000</v>
      </c>
      <c r="G93" s="81">
        <f t="shared" si="31"/>
        <v>100000</v>
      </c>
      <c r="H93" s="81">
        <f t="shared" si="31"/>
        <v>60000</v>
      </c>
    </row>
    <row r="94" spans="1:8" ht="45" x14ac:dyDescent="0.25">
      <c r="A94" s="41" t="s">
        <v>205</v>
      </c>
      <c r="B94" s="82" t="s">
        <v>112</v>
      </c>
      <c r="C94" s="96" t="s">
        <v>47</v>
      </c>
      <c r="D94" s="96" t="s">
        <v>114</v>
      </c>
      <c r="E94" s="96" t="s">
        <v>50</v>
      </c>
      <c r="F94" s="84">
        <f t="shared" si="31"/>
        <v>50000</v>
      </c>
      <c r="G94" s="84">
        <f t="shared" si="31"/>
        <v>100000</v>
      </c>
      <c r="H94" s="84">
        <f t="shared" si="31"/>
        <v>60000</v>
      </c>
    </row>
    <row r="95" spans="1:8" ht="45" x14ac:dyDescent="0.25">
      <c r="A95" s="47" t="s">
        <v>190</v>
      </c>
      <c r="B95" s="82" t="s">
        <v>112</v>
      </c>
      <c r="C95" s="96" t="s">
        <v>47</v>
      </c>
      <c r="D95" s="96" t="s">
        <v>115</v>
      </c>
      <c r="E95" s="96" t="s">
        <v>50</v>
      </c>
      <c r="F95" s="84">
        <f t="shared" si="31"/>
        <v>50000</v>
      </c>
      <c r="G95" s="84">
        <f t="shared" si="31"/>
        <v>100000</v>
      </c>
      <c r="H95" s="84">
        <f t="shared" si="31"/>
        <v>60000</v>
      </c>
    </row>
    <row r="96" spans="1:8" ht="30" x14ac:dyDescent="0.25">
      <c r="A96" s="45" t="s">
        <v>116</v>
      </c>
      <c r="B96" s="82" t="s">
        <v>112</v>
      </c>
      <c r="C96" s="96" t="s">
        <v>47</v>
      </c>
      <c r="D96" s="96" t="s">
        <v>117</v>
      </c>
      <c r="E96" s="96" t="s">
        <v>50</v>
      </c>
      <c r="F96" s="84">
        <f t="shared" si="31"/>
        <v>50000</v>
      </c>
      <c r="G96" s="84">
        <f t="shared" si="31"/>
        <v>100000</v>
      </c>
      <c r="H96" s="84">
        <f t="shared" si="31"/>
        <v>60000</v>
      </c>
    </row>
    <row r="97" spans="1:8" ht="30" x14ac:dyDescent="0.25">
      <c r="A97" s="41" t="s">
        <v>157</v>
      </c>
      <c r="B97" s="82" t="s">
        <v>112</v>
      </c>
      <c r="C97" s="96" t="s">
        <v>47</v>
      </c>
      <c r="D97" s="96" t="s">
        <v>117</v>
      </c>
      <c r="E97" s="96" t="s">
        <v>67</v>
      </c>
      <c r="F97" s="84">
        <f t="shared" si="31"/>
        <v>50000</v>
      </c>
      <c r="G97" s="84">
        <f t="shared" si="31"/>
        <v>100000</v>
      </c>
      <c r="H97" s="84">
        <f t="shared" si="31"/>
        <v>60000</v>
      </c>
    </row>
    <row r="98" spans="1:8" ht="45" x14ac:dyDescent="0.25">
      <c r="A98" s="43" t="s">
        <v>68</v>
      </c>
      <c r="B98" s="82" t="s">
        <v>112</v>
      </c>
      <c r="C98" s="96" t="s">
        <v>47</v>
      </c>
      <c r="D98" s="96" t="s">
        <v>117</v>
      </c>
      <c r="E98" s="96" t="s">
        <v>69</v>
      </c>
      <c r="F98" s="84">
        <v>50000</v>
      </c>
      <c r="G98" s="121">
        <v>100000</v>
      </c>
      <c r="H98" s="121">
        <v>60000</v>
      </c>
    </row>
    <row r="99" spans="1:8" x14ac:dyDescent="0.25">
      <c r="A99" s="56" t="s">
        <v>118</v>
      </c>
      <c r="B99" s="57"/>
      <c r="C99" s="56"/>
      <c r="D99" s="56"/>
      <c r="E99" s="56"/>
      <c r="F99" s="48">
        <f>F11+F47+F55+F62+F83+F92</f>
        <v>13227929</v>
      </c>
      <c r="G99" s="48">
        <f>G11+G47+G55+G62+G83+G92</f>
        <v>13258906.510000002</v>
      </c>
      <c r="H99" s="48">
        <f>H11+H47+H55+H62+H83+H92</f>
        <v>13024476.140000001</v>
      </c>
    </row>
    <row r="100" spans="1:8" x14ac:dyDescent="0.25">
      <c r="A100" s="79" t="s">
        <v>225</v>
      </c>
    </row>
    <row r="101" spans="1:8" x14ac:dyDescent="0.25">
      <c r="F101" s="120"/>
      <c r="G101" s="120"/>
      <c r="H101" s="120"/>
    </row>
    <row r="102" spans="1:8" x14ac:dyDescent="0.25">
      <c r="G102" s="120"/>
      <c r="H102" s="120"/>
    </row>
  </sheetData>
  <mergeCells count="4">
    <mergeCell ref="A8:A9"/>
    <mergeCell ref="B8:E8"/>
    <mergeCell ref="F8:H8"/>
    <mergeCell ref="A6:H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I4" sqref="I4"/>
    </sheetView>
  </sheetViews>
  <sheetFormatPr defaultRowHeight="15" x14ac:dyDescent="0.25"/>
  <cols>
    <col min="1" max="1" width="45.7109375" style="79" customWidth="1"/>
    <col min="2" max="2" width="4.7109375" style="79" customWidth="1"/>
    <col min="3" max="4" width="3.7109375" style="79" customWidth="1"/>
    <col min="5" max="5" width="11.7109375" style="79" customWidth="1"/>
    <col min="6" max="6" width="4.7109375" style="79" customWidth="1"/>
    <col min="7" max="9" width="14.7109375" style="79" customWidth="1"/>
    <col min="10" max="16384" width="9.140625" style="79"/>
  </cols>
  <sheetData>
    <row r="1" spans="1:9" x14ac:dyDescent="0.25">
      <c r="I1" s="22" t="s">
        <v>132</v>
      </c>
    </row>
    <row r="2" spans="1:9" x14ac:dyDescent="0.25">
      <c r="I2" s="22" t="s">
        <v>224</v>
      </c>
    </row>
    <row r="3" spans="1:9" x14ac:dyDescent="0.25">
      <c r="I3" s="22" t="s">
        <v>133</v>
      </c>
    </row>
    <row r="4" spans="1:9" x14ac:dyDescent="0.25">
      <c r="I4" s="22" t="s">
        <v>226</v>
      </c>
    </row>
    <row r="5" spans="1:9" ht="11.25" customHeight="1" x14ac:dyDescent="0.25"/>
    <row r="6" spans="1:9" ht="51.75" customHeight="1" x14ac:dyDescent="0.25">
      <c r="A6" s="144" t="s">
        <v>221</v>
      </c>
      <c r="B6" s="144"/>
      <c r="C6" s="144"/>
      <c r="D6" s="144"/>
      <c r="E6" s="144"/>
      <c r="F6" s="144"/>
      <c r="G6" s="144"/>
      <c r="H6" s="139"/>
      <c r="I6" s="139"/>
    </row>
    <row r="7" spans="1:9" x14ac:dyDescent="0.25">
      <c r="I7" s="22" t="s">
        <v>154</v>
      </c>
    </row>
    <row r="8" spans="1:9" x14ac:dyDescent="0.25">
      <c r="A8" s="140" t="s">
        <v>46</v>
      </c>
      <c r="B8" s="142" t="s">
        <v>127</v>
      </c>
      <c r="C8" s="142"/>
      <c r="D8" s="142"/>
      <c r="E8" s="142"/>
      <c r="F8" s="142"/>
      <c r="G8" s="143" t="s">
        <v>220</v>
      </c>
      <c r="H8" s="137"/>
      <c r="I8" s="137"/>
    </row>
    <row r="9" spans="1:9" ht="63" customHeight="1" x14ac:dyDescent="0.25">
      <c r="A9" s="141"/>
      <c r="B9" s="37" t="s">
        <v>191</v>
      </c>
      <c r="C9" s="37" t="s">
        <v>184</v>
      </c>
      <c r="D9" s="38" t="s">
        <v>185</v>
      </c>
      <c r="E9" s="116" t="s">
        <v>186</v>
      </c>
      <c r="F9" s="38" t="s">
        <v>187</v>
      </c>
      <c r="G9" s="4" t="s">
        <v>216</v>
      </c>
      <c r="H9" s="4" t="s">
        <v>180</v>
      </c>
      <c r="I9" s="4" t="s">
        <v>199</v>
      </c>
    </row>
    <row r="10" spans="1:9" s="75" customFormat="1" ht="12" x14ac:dyDescent="0.2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</row>
    <row r="11" spans="1:9" ht="42.75" x14ac:dyDescent="0.25">
      <c r="A11" s="62" t="s">
        <v>119</v>
      </c>
      <c r="B11" s="105" t="s">
        <v>120</v>
      </c>
      <c r="C11" s="105" t="s">
        <v>48</v>
      </c>
      <c r="D11" s="94" t="s">
        <v>48</v>
      </c>
      <c r="E11" s="94" t="s">
        <v>49</v>
      </c>
      <c r="F11" s="94" t="s">
        <v>50</v>
      </c>
      <c r="G11" s="122">
        <f>G12+G38+G46+G53+G74</f>
        <v>8378214</v>
      </c>
      <c r="H11" s="122">
        <f>H12+H38+H46+H53+H74</f>
        <v>8732600.2699999996</v>
      </c>
      <c r="I11" s="122">
        <f>I12+I38+I46+I53+I74</f>
        <v>8640494.7800000012</v>
      </c>
    </row>
    <row r="12" spans="1:9" x14ac:dyDescent="0.25">
      <c r="A12" s="63" t="s">
        <v>156</v>
      </c>
      <c r="B12" s="57" t="s">
        <v>120</v>
      </c>
      <c r="C12" s="57" t="s">
        <v>47</v>
      </c>
      <c r="D12" s="80" t="s">
        <v>48</v>
      </c>
      <c r="E12" s="80" t="s">
        <v>49</v>
      </c>
      <c r="F12" s="80" t="s">
        <v>50</v>
      </c>
      <c r="G12" s="102">
        <f>G13+G20+G31</f>
        <v>4217000</v>
      </c>
      <c r="H12" s="102">
        <f t="shared" ref="H12:I12" si="0">H13+H20+H31</f>
        <v>3872000</v>
      </c>
      <c r="I12" s="102">
        <f t="shared" si="0"/>
        <v>3872000</v>
      </c>
    </row>
    <row r="13" spans="1:9" ht="38.25" x14ac:dyDescent="0.25">
      <c r="A13" s="64" t="s">
        <v>51</v>
      </c>
      <c r="B13" s="57" t="s">
        <v>120</v>
      </c>
      <c r="C13" s="57" t="s">
        <v>47</v>
      </c>
      <c r="D13" s="80" t="s">
        <v>52</v>
      </c>
      <c r="E13" s="80" t="s">
        <v>49</v>
      </c>
      <c r="F13" s="80" t="s">
        <v>50</v>
      </c>
      <c r="G13" s="102">
        <f>G14</f>
        <v>1566110</v>
      </c>
      <c r="H13" s="102">
        <f t="shared" ref="H13:I13" si="1">H14</f>
        <v>1536000</v>
      </c>
      <c r="I13" s="102">
        <f t="shared" si="1"/>
        <v>1536000</v>
      </c>
    </row>
    <row r="14" spans="1:9" ht="25.5" x14ac:dyDescent="0.25">
      <c r="A14" s="6" t="s">
        <v>53</v>
      </c>
      <c r="B14" s="82" t="s">
        <v>120</v>
      </c>
      <c r="C14" s="82" t="s">
        <v>47</v>
      </c>
      <c r="D14" s="83" t="s">
        <v>52</v>
      </c>
      <c r="E14" s="83" t="s">
        <v>54</v>
      </c>
      <c r="F14" s="83" t="s">
        <v>50</v>
      </c>
      <c r="G14" s="107">
        <f t="shared" ref="G14:I18" si="2">G15</f>
        <v>1566110</v>
      </c>
      <c r="H14" s="107">
        <f t="shared" si="2"/>
        <v>1536000</v>
      </c>
      <c r="I14" s="107">
        <f t="shared" si="2"/>
        <v>1536000</v>
      </c>
    </row>
    <row r="15" spans="1:9" ht="25.5" x14ac:dyDescent="0.25">
      <c r="A15" s="6" t="s">
        <v>55</v>
      </c>
      <c r="B15" s="82" t="s">
        <v>120</v>
      </c>
      <c r="C15" s="82" t="s">
        <v>47</v>
      </c>
      <c r="D15" s="83" t="s">
        <v>52</v>
      </c>
      <c r="E15" s="83" t="s">
        <v>56</v>
      </c>
      <c r="F15" s="83" t="s">
        <v>50</v>
      </c>
      <c r="G15" s="107">
        <f t="shared" si="2"/>
        <v>1566110</v>
      </c>
      <c r="H15" s="107">
        <f t="shared" si="2"/>
        <v>1536000</v>
      </c>
      <c r="I15" s="107">
        <f t="shared" si="2"/>
        <v>1536000</v>
      </c>
    </row>
    <row r="16" spans="1:9" x14ac:dyDescent="0.25">
      <c r="A16" s="6" t="s">
        <v>80</v>
      </c>
      <c r="B16" s="82" t="s">
        <v>120</v>
      </c>
      <c r="C16" s="82" t="s">
        <v>47</v>
      </c>
      <c r="D16" s="83" t="s">
        <v>52</v>
      </c>
      <c r="E16" s="83" t="s">
        <v>125</v>
      </c>
      <c r="F16" s="83" t="s">
        <v>50</v>
      </c>
      <c r="G16" s="107">
        <f t="shared" si="2"/>
        <v>1566110</v>
      </c>
      <c r="H16" s="107">
        <f t="shared" si="2"/>
        <v>1536000</v>
      </c>
      <c r="I16" s="107">
        <f t="shared" si="2"/>
        <v>1536000</v>
      </c>
    </row>
    <row r="17" spans="1:9" x14ac:dyDescent="0.25">
      <c r="A17" s="6" t="s">
        <v>57</v>
      </c>
      <c r="B17" s="82" t="s">
        <v>120</v>
      </c>
      <c r="C17" s="82" t="s">
        <v>47</v>
      </c>
      <c r="D17" s="83" t="s">
        <v>52</v>
      </c>
      <c r="E17" s="83" t="s">
        <v>58</v>
      </c>
      <c r="F17" s="83" t="s">
        <v>50</v>
      </c>
      <c r="G17" s="107">
        <f t="shared" si="2"/>
        <v>1566110</v>
      </c>
      <c r="H17" s="107">
        <f t="shared" si="2"/>
        <v>1536000</v>
      </c>
      <c r="I17" s="107">
        <f t="shared" si="2"/>
        <v>1536000</v>
      </c>
    </row>
    <row r="18" spans="1:9" ht="63.75" x14ac:dyDescent="0.25">
      <c r="A18" s="6" t="s">
        <v>86</v>
      </c>
      <c r="B18" s="82" t="s">
        <v>120</v>
      </c>
      <c r="C18" s="82" t="s">
        <v>47</v>
      </c>
      <c r="D18" s="83" t="s">
        <v>52</v>
      </c>
      <c r="E18" s="83" t="s">
        <v>58</v>
      </c>
      <c r="F18" s="83" t="s">
        <v>60</v>
      </c>
      <c r="G18" s="107">
        <f t="shared" si="2"/>
        <v>1566110</v>
      </c>
      <c r="H18" s="107">
        <f t="shared" si="2"/>
        <v>1536000</v>
      </c>
      <c r="I18" s="107">
        <f t="shared" si="2"/>
        <v>1536000</v>
      </c>
    </row>
    <row r="19" spans="1:9" ht="25.5" x14ac:dyDescent="0.25">
      <c r="A19" s="6" t="s">
        <v>130</v>
      </c>
      <c r="B19" s="82" t="s">
        <v>120</v>
      </c>
      <c r="C19" s="82" t="s">
        <v>47</v>
      </c>
      <c r="D19" s="83" t="s">
        <v>52</v>
      </c>
      <c r="E19" s="83" t="s">
        <v>58</v>
      </c>
      <c r="F19" s="83" t="s">
        <v>62</v>
      </c>
      <c r="G19" s="107">
        <v>1566110</v>
      </c>
      <c r="H19" s="107">
        <v>1536000</v>
      </c>
      <c r="I19" s="107">
        <v>1536000</v>
      </c>
    </row>
    <row r="20" spans="1:9" ht="51" x14ac:dyDescent="0.25">
      <c r="A20" s="65" t="s">
        <v>63</v>
      </c>
      <c r="B20" s="57" t="s">
        <v>120</v>
      </c>
      <c r="C20" s="57" t="s">
        <v>47</v>
      </c>
      <c r="D20" s="80" t="s">
        <v>64</v>
      </c>
      <c r="E20" s="80" t="s">
        <v>49</v>
      </c>
      <c r="F20" s="80" t="s">
        <v>50</v>
      </c>
      <c r="G20" s="102">
        <f>G21</f>
        <v>2523890</v>
      </c>
      <c r="H20" s="102">
        <f t="shared" ref="H20:I23" si="3">H21</f>
        <v>2209000</v>
      </c>
      <c r="I20" s="102">
        <f t="shared" si="3"/>
        <v>2209000</v>
      </c>
    </row>
    <row r="21" spans="1:9" ht="25.5" x14ac:dyDescent="0.25">
      <c r="A21" s="6" t="s">
        <v>53</v>
      </c>
      <c r="B21" s="82" t="s">
        <v>120</v>
      </c>
      <c r="C21" s="82" t="s">
        <v>47</v>
      </c>
      <c r="D21" s="83" t="s">
        <v>64</v>
      </c>
      <c r="E21" s="83" t="s">
        <v>54</v>
      </c>
      <c r="F21" s="83" t="s">
        <v>50</v>
      </c>
      <c r="G21" s="107">
        <f>G22</f>
        <v>2523890</v>
      </c>
      <c r="H21" s="107">
        <f t="shared" si="3"/>
        <v>2209000</v>
      </c>
      <c r="I21" s="107">
        <f t="shared" si="3"/>
        <v>2209000</v>
      </c>
    </row>
    <row r="22" spans="1:9" ht="25.5" x14ac:dyDescent="0.25">
      <c r="A22" s="6" t="s">
        <v>55</v>
      </c>
      <c r="B22" s="82" t="s">
        <v>120</v>
      </c>
      <c r="C22" s="82" t="s">
        <v>47</v>
      </c>
      <c r="D22" s="83" t="s">
        <v>64</v>
      </c>
      <c r="E22" s="83" t="s">
        <v>56</v>
      </c>
      <c r="F22" s="83" t="s">
        <v>50</v>
      </c>
      <c r="G22" s="107">
        <f>G23</f>
        <v>2523890</v>
      </c>
      <c r="H22" s="107">
        <f t="shared" si="3"/>
        <v>2209000</v>
      </c>
      <c r="I22" s="107">
        <f t="shared" si="3"/>
        <v>2209000</v>
      </c>
    </row>
    <row r="23" spans="1:9" x14ac:dyDescent="0.25">
      <c r="A23" s="6" t="s">
        <v>80</v>
      </c>
      <c r="B23" s="82" t="s">
        <v>120</v>
      </c>
      <c r="C23" s="82" t="s">
        <v>47</v>
      </c>
      <c r="D23" s="83" t="s">
        <v>64</v>
      </c>
      <c r="E23" s="83" t="s">
        <v>125</v>
      </c>
      <c r="F23" s="83" t="s">
        <v>50</v>
      </c>
      <c r="G23" s="107">
        <f>G24</f>
        <v>2523890</v>
      </c>
      <c r="H23" s="107">
        <f t="shared" si="3"/>
        <v>2209000</v>
      </c>
      <c r="I23" s="107">
        <f t="shared" si="3"/>
        <v>2209000</v>
      </c>
    </row>
    <row r="24" spans="1:9" x14ac:dyDescent="0.25">
      <c r="A24" s="6" t="s">
        <v>65</v>
      </c>
      <c r="B24" s="82" t="s">
        <v>120</v>
      </c>
      <c r="C24" s="82" t="s">
        <v>47</v>
      </c>
      <c r="D24" s="83" t="s">
        <v>64</v>
      </c>
      <c r="E24" s="83" t="s">
        <v>66</v>
      </c>
      <c r="F24" s="83" t="s">
        <v>50</v>
      </c>
      <c r="G24" s="107">
        <f>G25+G27+G29</f>
        <v>2523890</v>
      </c>
      <c r="H24" s="107">
        <f t="shared" ref="H24:I24" si="4">H25+H27+H29</f>
        <v>2209000</v>
      </c>
      <c r="I24" s="107">
        <f t="shared" si="4"/>
        <v>2209000</v>
      </c>
    </row>
    <row r="25" spans="1:9" ht="63.75" x14ac:dyDescent="0.25">
      <c r="A25" s="6" t="s">
        <v>86</v>
      </c>
      <c r="B25" s="82" t="s">
        <v>120</v>
      </c>
      <c r="C25" s="82" t="s">
        <v>47</v>
      </c>
      <c r="D25" s="83" t="s">
        <v>64</v>
      </c>
      <c r="E25" s="83" t="s">
        <v>66</v>
      </c>
      <c r="F25" s="83" t="s">
        <v>60</v>
      </c>
      <c r="G25" s="107">
        <f>G26</f>
        <v>2383750</v>
      </c>
      <c r="H25" s="107">
        <f t="shared" ref="H25:I25" si="5">H26</f>
        <v>2194000</v>
      </c>
      <c r="I25" s="107">
        <f t="shared" si="5"/>
        <v>2194000</v>
      </c>
    </row>
    <row r="26" spans="1:9" ht="25.5" x14ac:dyDescent="0.25">
      <c r="A26" s="6" t="s">
        <v>130</v>
      </c>
      <c r="B26" s="82" t="s">
        <v>120</v>
      </c>
      <c r="C26" s="82" t="s">
        <v>47</v>
      </c>
      <c r="D26" s="83" t="s">
        <v>64</v>
      </c>
      <c r="E26" s="83" t="s">
        <v>66</v>
      </c>
      <c r="F26" s="83" t="s">
        <v>62</v>
      </c>
      <c r="G26" s="107">
        <v>2383750</v>
      </c>
      <c r="H26" s="107">
        <v>2194000</v>
      </c>
      <c r="I26" s="107">
        <v>2194000</v>
      </c>
    </row>
    <row r="27" spans="1:9" ht="25.5" x14ac:dyDescent="0.25">
      <c r="A27" s="6" t="s">
        <v>157</v>
      </c>
      <c r="B27" s="82" t="s">
        <v>120</v>
      </c>
      <c r="C27" s="82" t="s">
        <v>47</v>
      </c>
      <c r="D27" s="83" t="s">
        <v>64</v>
      </c>
      <c r="E27" s="83" t="s">
        <v>66</v>
      </c>
      <c r="F27" s="83" t="s">
        <v>67</v>
      </c>
      <c r="G27" s="107">
        <f>G28</f>
        <v>15000</v>
      </c>
      <c r="H27" s="107">
        <f t="shared" ref="H27:I27" si="6">H28</f>
        <v>0</v>
      </c>
      <c r="I27" s="107">
        <f t="shared" si="6"/>
        <v>0</v>
      </c>
    </row>
    <row r="28" spans="1:9" ht="25.5" x14ac:dyDescent="0.25">
      <c r="A28" s="6" t="s">
        <v>68</v>
      </c>
      <c r="B28" s="82" t="s">
        <v>120</v>
      </c>
      <c r="C28" s="82" t="s">
        <v>47</v>
      </c>
      <c r="D28" s="83" t="s">
        <v>64</v>
      </c>
      <c r="E28" s="83" t="s">
        <v>66</v>
      </c>
      <c r="F28" s="83" t="s">
        <v>69</v>
      </c>
      <c r="G28" s="107">
        <v>15000</v>
      </c>
      <c r="H28" s="107">
        <v>0</v>
      </c>
      <c r="I28" s="107">
        <v>0</v>
      </c>
    </row>
    <row r="29" spans="1:9" x14ac:dyDescent="0.25">
      <c r="A29" s="6" t="s">
        <v>70</v>
      </c>
      <c r="B29" s="82" t="s">
        <v>120</v>
      </c>
      <c r="C29" s="82" t="s">
        <v>47</v>
      </c>
      <c r="D29" s="83" t="s">
        <v>64</v>
      </c>
      <c r="E29" s="83" t="s">
        <v>66</v>
      </c>
      <c r="F29" s="83" t="s">
        <v>71</v>
      </c>
      <c r="G29" s="107">
        <f>G30</f>
        <v>125140</v>
      </c>
      <c r="H29" s="107">
        <f t="shared" ref="H29:I29" si="7">H30</f>
        <v>15000</v>
      </c>
      <c r="I29" s="107">
        <f t="shared" si="7"/>
        <v>15000</v>
      </c>
    </row>
    <row r="30" spans="1:9" x14ac:dyDescent="0.25">
      <c r="A30" s="6" t="s">
        <v>72</v>
      </c>
      <c r="B30" s="82" t="s">
        <v>120</v>
      </c>
      <c r="C30" s="82" t="s">
        <v>47</v>
      </c>
      <c r="D30" s="83" t="s">
        <v>64</v>
      </c>
      <c r="E30" s="83" t="s">
        <v>66</v>
      </c>
      <c r="F30" s="83" t="s">
        <v>73</v>
      </c>
      <c r="G30" s="107">
        <v>125140</v>
      </c>
      <c r="H30" s="107">
        <v>15000</v>
      </c>
      <c r="I30" s="107">
        <v>15000</v>
      </c>
    </row>
    <row r="31" spans="1:9" ht="38.25" x14ac:dyDescent="0.25">
      <c r="A31" s="12" t="s">
        <v>74</v>
      </c>
      <c r="B31" s="57" t="s">
        <v>120</v>
      </c>
      <c r="C31" s="57" t="s">
        <v>47</v>
      </c>
      <c r="D31" s="80" t="s">
        <v>75</v>
      </c>
      <c r="E31" s="80" t="s">
        <v>49</v>
      </c>
      <c r="F31" s="80" t="s">
        <v>50</v>
      </c>
      <c r="G31" s="102">
        <f t="shared" ref="G31:I36" si="8">G32</f>
        <v>127000</v>
      </c>
      <c r="H31" s="102">
        <f t="shared" si="8"/>
        <v>127000</v>
      </c>
      <c r="I31" s="102">
        <f t="shared" si="8"/>
        <v>127000</v>
      </c>
    </row>
    <row r="32" spans="1:9" ht="25.5" x14ac:dyDescent="0.25">
      <c r="A32" s="6" t="s">
        <v>53</v>
      </c>
      <c r="B32" s="82" t="s">
        <v>120</v>
      </c>
      <c r="C32" s="82" t="s">
        <v>47</v>
      </c>
      <c r="D32" s="83" t="s">
        <v>75</v>
      </c>
      <c r="E32" s="83" t="s">
        <v>54</v>
      </c>
      <c r="F32" s="83" t="s">
        <v>50</v>
      </c>
      <c r="G32" s="107">
        <f t="shared" si="8"/>
        <v>127000</v>
      </c>
      <c r="H32" s="107">
        <f t="shared" si="8"/>
        <v>127000</v>
      </c>
      <c r="I32" s="107">
        <f t="shared" si="8"/>
        <v>127000</v>
      </c>
    </row>
    <row r="33" spans="1:9" ht="25.5" x14ac:dyDescent="0.25">
      <c r="A33" s="6" t="s">
        <v>55</v>
      </c>
      <c r="B33" s="82" t="s">
        <v>120</v>
      </c>
      <c r="C33" s="82" t="s">
        <v>47</v>
      </c>
      <c r="D33" s="83" t="s">
        <v>75</v>
      </c>
      <c r="E33" s="83" t="s">
        <v>56</v>
      </c>
      <c r="F33" s="83" t="s">
        <v>50</v>
      </c>
      <c r="G33" s="107">
        <f t="shared" si="8"/>
        <v>127000</v>
      </c>
      <c r="H33" s="107">
        <f t="shared" si="8"/>
        <v>127000</v>
      </c>
      <c r="I33" s="107">
        <f t="shared" si="8"/>
        <v>127000</v>
      </c>
    </row>
    <row r="34" spans="1:9" x14ac:dyDescent="0.25">
      <c r="A34" s="6" t="s">
        <v>80</v>
      </c>
      <c r="B34" s="82" t="s">
        <v>120</v>
      </c>
      <c r="C34" s="82" t="s">
        <v>47</v>
      </c>
      <c r="D34" s="83" t="s">
        <v>75</v>
      </c>
      <c r="E34" s="83" t="s">
        <v>125</v>
      </c>
      <c r="F34" s="83" t="s">
        <v>50</v>
      </c>
      <c r="G34" s="107">
        <f t="shared" si="8"/>
        <v>127000</v>
      </c>
      <c r="H34" s="107">
        <f t="shared" si="8"/>
        <v>127000</v>
      </c>
      <c r="I34" s="107">
        <f t="shared" si="8"/>
        <v>127000</v>
      </c>
    </row>
    <row r="35" spans="1:9" ht="25.5" customHeight="1" x14ac:dyDescent="0.25">
      <c r="A35" s="6" t="s">
        <v>188</v>
      </c>
      <c r="B35" s="82" t="s">
        <v>120</v>
      </c>
      <c r="C35" s="82" t="s">
        <v>47</v>
      </c>
      <c r="D35" s="83" t="s">
        <v>75</v>
      </c>
      <c r="E35" s="83" t="s">
        <v>77</v>
      </c>
      <c r="F35" s="83" t="s">
        <v>50</v>
      </c>
      <c r="G35" s="107">
        <f t="shared" si="8"/>
        <v>127000</v>
      </c>
      <c r="H35" s="107">
        <f t="shared" si="8"/>
        <v>127000</v>
      </c>
      <c r="I35" s="107">
        <f t="shared" si="8"/>
        <v>127000</v>
      </c>
    </row>
    <row r="36" spans="1:9" x14ac:dyDescent="0.25">
      <c r="A36" s="6" t="s">
        <v>76</v>
      </c>
      <c r="B36" s="82" t="s">
        <v>120</v>
      </c>
      <c r="C36" s="82" t="s">
        <v>47</v>
      </c>
      <c r="D36" s="83" t="s">
        <v>75</v>
      </c>
      <c r="E36" s="83" t="s">
        <v>77</v>
      </c>
      <c r="F36" s="83" t="s">
        <v>78</v>
      </c>
      <c r="G36" s="107">
        <f t="shared" si="8"/>
        <v>127000</v>
      </c>
      <c r="H36" s="107">
        <f t="shared" si="8"/>
        <v>127000</v>
      </c>
      <c r="I36" s="107">
        <f t="shared" si="8"/>
        <v>127000</v>
      </c>
    </row>
    <row r="37" spans="1:9" x14ac:dyDescent="0.25">
      <c r="A37" s="66" t="s">
        <v>43</v>
      </c>
      <c r="B37" s="82" t="s">
        <v>120</v>
      </c>
      <c r="C37" s="82" t="s">
        <v>47</v>
      </c>
      <c r="D37" s="83" t="s">
        <v>75</v>
      </c>
      <c r="E37" s="83" t="s">
        <v>77</v>
      </c>
      <c r="F37" s="83" t="s">
        <v>79</v>
      </c>
      <c r="G37" s="107">
        <v>127000</v>
      </c>
      <c r="H37" s="107">
        <v>127000</v>
      </c>
      <c r="I37" s="107">
        <v>127000</v>
      </c>
    </row>
    <row r="38" spans="1:9" x14ac:dyDescent="0.25">
      <c r="A38" s="65" t="s">
        <v>128</v>
      </c>
      <c r="B38" s="57" t="s">
        <v>120</v>
      </c>
      <c r="C38" s="57" t="s">
        <v>52</v>
      </c>
      <c r="D38" s="80" t="s">
        <v>48</v>
      </c>
      <c r="E38" s="80" t="s">
        <v>49</v>
      </c>
      <c r="F38" s="80" t="s">
        <v>50</v>
      </c>
      <c r="G38" s="102">
        <f t="shared" ref="G38:I44" si="9">G39</f>
        <v>345914</v>
      </c>
      <c r="H38" s="102">
        <f t="shared" si="9"/>
        <v>357560</v>
      </c>
      <c r="I38" s="102">
        <f t="shared" si="9"/>
        <v>370180</v>
      </c>
    </row>
    <row r="39" spans="1:9" x14ac:dyDescent="0.25">
      <c r="A39" s="10" t="s">
        <v>89</v>
      </c>
      <c r="B39" s="90" t="s">
        <v>120</v>
      </c>
      <c r="C39" s="90" t="s">
        <v>52</v>
      </c>
      <c r="D39" s="91" t="s">
        <v>90</v>
      </c>
      <c r="E39" s="91" t="s">
        <v>49</v>
      </c>
      <c r="F39" s="91" t="s">
        <v>50</v>
      </c>
      <c r="G39" s="108">
        <f t="shared" si="9"/>
        <v>345914</v>
      </c>
      <c r="H39" s="108">
        <f t="shared" si="9"/>
        <v>357560</v>
      </c>
      <c r="I39" s="108">
        <f t="shared" si="9"/>
        <v>370180</v>
      </c>
    </row>
    <row r="40" spans="1:9" ht="25.5" x14ac:dyDescent="0.25">
      <c r="A40" s="8" t="s">
        <v>53</v>
      </c>
      <c r="B40" s="82" t="s">
        <v>120</v>
      </c>
      <c r="C40" s="82" t="s">
        <v>52</v>
      </c>
      <c r="D40" s="83" t="s">
        <v>90</v>
      </c>
      <c r="E40" s="83" t="s">
        <v>54</v>
      </c>
      <c r="F40" s="83" t="s">
        <v>50</v>
      </c>
      <c r="G40" s="107">
        <f t="shared" si="9"/>
        <v>345914</v>
      </c>
      <c r="H40" s="107">
        <f t="shared" si="9"/>
        <v>357560</v>
      </c>
      <c r="I40" s="107">
        <f t="shared" si="9"/>
        <v>370180</v>
      </c>
    </row>
    <row r="41" spans="1:9" ht="25.5" x14ac:dyDescent="0.25">
      <c r="A41" s="8" t="s">
        <v>55</v>
      </c>
      <c r="B41" s="82" t="s">
        <v>120</v>
      </c>
      <c r="C41" s="82" t="s">
        <v>52</v>
      </c>
      <c r="D41" s="83" t="s">
        <v>90</v>
      </c>
      <c r="E41" s="83" t="s">
        <v>56</v>
      </c>
      <c r="F41" s="83" t="s">
        <v>50</v>
      </c>
      <c r="G41" s="107">
        <f t="shared" si="9"/>
        <v>345914</v>
      </c>
      <c r="H41" s="107">
        <f t="shared" si="9"/>
        <v>357560</v>
      </c>
      <c r="I41" s="107">
        <f t="shared" si="9"/>
        <v>370180</v>
      </c>
    </row>
    <row r="42" spans="1:9" x14ac:dyDescent="0.25">
      <c r="A42" s="67" t="s">
        <v>80</v>
      </c>
      <c r="B42" s="82" t="s">
        <v>120</v>
      </c>
      <c r="C42" s="82" t="s">
        <v>52</v>
      </c>
      <c r="D42" s="83" t="s">
        <v>90</v>
      </c>
      <c r="E42" s="83" t="s">
        <v>125</v>
      </c>
      <c r="F42" s="83" t="s">
        <v>50</v>
      </c>
      <c r="G42" s="107">
        <f t="shared" si="9"/>
        <v>345914</v>
      </c>
      <c r="H42" s="107">
        <f t="shared" si="9"/>
        <v>357560</v>
      </c>
      <c r="I42" s="107">
        <f t="shared" si="9"/>
        <v>370180</v>
      </c>
    </row>
    <row r="43" spans="1:9" ht="25.5" customHeight="1" x14ac:dyDescent="0.25">
      <c r="A43" s="8" t="s">
        <v>91</v>
      </c>
      <c r="B43" s="82" t="s">
        <v>120</v>
      </c>
      <c r="C43" s="82" t="s">
        <v>52</v>
      </c>
      <c r="D43" s="83" t="s">
        <v>90</v>
      </c>
      <c r="E43" s="83" t="s">
        <v>92</v>
      </c>
      <c r="F43" s="83" t="s">
        <v>50</v>
      </c>
      <c r="G43" s="107">
        <f t="shared" si="9"/>
        <v>345914</v>
      </c>
      <c r="H43" s="107">
        <f t="shared" si="9"/>
        <v>357560</v>
      </c>
      <c r="I43" s="107">
        <f t="shared" si="9"/>
        <v>370180</v>
      </c>
    </row>
    <row r="44" spans="1:9" ht="63.75" x14ac:dyDescent="0.25">
      <c r="A44" s="6" t="s">
        <v>86</v>
      </c>
      <c r="B44" s="82" t="s">
        <v>120</v>
      </c>
      <c r="C44" s="82" t="s">
        <v>52</v>
      </c>
      <c r="D44" s="83" t="s">
        <v>90</v>
      </c>
      <c r="E44" s="83" t="s">
        <v>92</v>
      </c>
      <c r="F44" s="83" t="s">
        <v>60</v>
      </c>
      <c r="G44" s="107">
        <f t="shared" si="9"/>
        <v>345914</v>
      </c>
      <c r="H44" s="107">
        <f t="shared" si="9"/>
        <v>357560</v>
      </c>
      <c r="I44" s="107">
        <f t="shared" si="9"/>
        <v>370180</v>
      </c>
    </row>
    <row r="45" spans="1:9" ht="25.5" x14ac:dyDescent="0.25">
      <c r="A45" s="6" t="s">
        <v>130</v>
      </c>
      <c r="B45" s="82" t="s">
        <v>120</v>
      </c>
      <c r="C45" s="82" t="s">
        <v>52</v>
      </c>
      <c r="D45" s="83" t="s">
        <v>90</v>
      </c>
      <c r="E45" s="83" t="s">
        <v>92</v>
      </c>
      <c r="F45" s="83" t="s">
        <v>62</v>
      </c>
      <c r="G45" s="107">
        <v>345914</v>
      </c>
      <c r="H45" s="123">
        <v>357560</v>
      </c>
      <c r="I45" s="123">
        <v>370180</v>
      </c>
    </row>
    <row r="46" spans="1:9" ht="25.5" x14ac:dyDescent="0.25">
      <c r="A46" s="65" t="s">
        <v>159</v>
      </c>
      <c r="B46" s="57" t="s">
        <v>120</v>
      </c>
      <c r="C46" s="57" t="s">
        <v>90</v>
      </c>
      <c r="D46" s="80" t="s">
        <v>48</v>
      </c>
      <c r="E46" s="80" t="s">
        <v>49</v>
      </c>
      <c r="F46" s="80" t="s">
        <v>50</v>
      </c>
      <c r="G46" s="102">
        <f>G47</f>
        <v>50000</v>
      </c>
      <c r="H46" s="102">
        <f t="shared" ref="H46:I46" si="10">H47</f>
        <v>100000</v>
      </c>
      <c r="I46" s="102">
        <f t="shared" si="10"/>
        <v>50000</v>
      </c>
    </row>
    <row r="47" spans="1:9" ht="38.25" x14ac:dyDescent="0.25">
      <c r="A47" s="69" t="s">
        <v>189</v>
      </c>
      <c r="B47" s="90" t="s">
        <v>120</v>
      </c>
      <c r="C47" s="90" t="s">
        <v>90</v>
      </c>
      <c r="D47" s="91" t="s">
        <v>93</v>
      </c>
      <c r="E47" s="91" t="s">
        <v>49</v>
      </c>
      <c r="F47" s="91" t="s">
        <v>50</v>
      </c>
      <c r="G47" s="108">
        <f>G51</f>
        <v>50000</v>
      </c>
      <c r="H47" s="108">
        <f t="shared" ref="H47:I47" si="11">H51</f>
        <v>100000</v>
      </c>
      <c r="I47" s="108">
        <f t="shared" si="11"/>
        <v>50000</v>
      </c>
    </row>
    <row r="48" spans="1:9" ht="51" x14ac:dyDescent="0.25">
      <c r="A48" s="8" t="s">
        <v>208</v>
      </c>
      <c r="B48" s="82" t="s">
        <v>120</v>
      </c>
      <c r="C48" s="82" t="s">
        <v>90</v>
      </c>
      <c r="D48" s="83" t="s">
        <v>93</v>
      </c>
      <c r="E48" s="83" t="s">
        <v>94</v>
      </c>
      <c r="F48" s="83" t="s">
        <v>50</v>
      </c>
      <c r="G48" s="107">
        <f>G51</f>
        <v>50000</v>
      </c>
      <c r="H48" s="107">
        <f t="shared" ref="H48:I48" si="12">H51</f>
        <v>100000</v>
      </c>
      <c r="I48" s="107">
        <f t="shared" si="12"/>
        <v>50000</v>
      </c>
    </row>
    <row r="49" spans="1:9" ht="76.5" x14ac:dyDescent="0.25">
      <c r="A49" s="8" t="s">
        <v>209</v>
      </c>
      <c r="B49" s="82" t="s">
        <v>120</v>
      </c>
      <c r="C49" s="82" t="s">
        <v>90</v>
      </c>
      <c r="D49" s="83" t="s">
        <v>93</v>
      </c>
      <c r="E49" s="83" t="s">
        <v>121</v>
      </c>
      <c r="F49" s="83" t="s">
        <v>50</v>
      </c>
      <c r="G49" s="107">
        <f>G50</f>
        <v>50000</v>
      </c>
      <c r="H49" s="107">
        <f t="shared" ref="H49:I51" si="13">H50</f>
        <v>100000</v>
      </c>
      <c r="I49" s="107">
        <f t="shared" si="13"/>
        <v>50000</v>
      </c>
    </row>
    <row r="50" spans="1:9" ht="25.5" x14ac:dyDescent="0.25">
      <c r="A50" s="8" t="s">
        <v>95</v>
      </c>
      <c r="B50" s="82" t="s">
        <v>120</v>
      </c>
      <c r="C50" s="82" t="s">
        <v>90</v>
      </c>
      <c r="D50" s="83" t="s">
        <v>93</v>
      </c>
      <c r="E50" s="83" t="s">
        <v>96</v>
      </c>
      <c r="F50" s="83" t="s">
        <v>50</v>
      </c>
      <c r="G50" s="107">
        <f>G51</f>
        <v>50000</v>
      </c>
      <c r="H50" s="107">
        <f t="shared" si="13"/>
        <v>100000</v>
      </c>
      <c r="I50" s="107">
        <f t="shared" si="13"/>
        <v>50000</v>
      </c>
    </row>
    <row r="51" spans="1:9" ht="25.5" x14ac:dyDescent="0.25">
      <c r="A51" s="6" t="s">
        <v>157</v>
      </c>
      <c r="B51" s="82" t="s">
        <v>120</v>
      </c>
      <c r="C51" s="82" t="s">
        <v>90</v>
      </c>
      <c r="D51" s="83" t="s">
        <v>93</v>
      </c>
      <c r="E51" s="83" t="s">
        <v>96</v>
      </c>
      <c r="F51" s="83" t="s">
        <v>67</v>
      </c>
      <c r="G51" s="107">
        <f>G52</f>
        <v>50000</v>
      </c>
      <c r="H51" s="107">
        <f t="shared" si="13"/>
        <v>100000</v>
      </c>
      <c r="I51" s="107">
        <f t="shared" si="13"/>
        <v>50000</v>
      </c>
    </row>
    <row r="52" spans="1:9" ht="25.5" customHeight="1" x14ac:dyDescent="0.25">
      <c r="A52" s="6" t="s">
        <v>68</v>
      </c>
      <c r="B52" s="82" t="s">
        <v>120</v>
      </c>
      <c r="C52" s="82" t="s">
        <v>90</v>
      </c>
      <c r="D52" s="83" t="s">
        <v>93</v>
      </c>
      <c r="E52" s="83" t="s">
        <v>96</v>
      </c>
      <c r="F52" s="83" t="s">
        <v>69</v>
      </c>
      <c r="G52" s="107">
        <v>50000</v>
      </c>
      <c r="H52" s="123">
        <v>100000</v>
      </c>
      <c r="I52" s="123">
        <v>50000</v>
      </c>
    </row>
    <row r="53" spans="1:9" x14ac:dyDescent="0.25">
      <c r="A53" s="65" t="s">
        <v>160</v>
      </c>
      <c r="B53" s="57" t="s">
        <v>120</v>
      </c>
      <c r="C53" s="57" t="s">
        <v>97</v>
      </c>
      <c r="D53" s="80" t="s">
        <v>48</v>
      </c>
      <c r="E53" s="80" t="s">
        <v>49</v>
      </c>
      <c r="F53" s="57" t="s">
        <v>50</v>
      </c>
      <c r="G53" s="102">
        <f>G54</f>
        <v>3715300</v>
      </c>
      <c r="H53" s="102">
        <f t="shared" ref="H53:I53" si="14">H54</f>
        <v>4303040.2700000005</v>
      </c>
      <c r="I53" s="102">
        <f t="shared" si="14"/>
        <v>4288314.78</v>
      </c>
    </row>
    <row r="54" spans="1:9" x14ac:dyDescent="0.25">
      <c r="A54" s="65" t="s">
        <v>98</v>
      </c>
      <c r="B54" s="57" t="s">
        <v>120</v>
      </c>
      <c r="C54" s="57" t="s">
        <v>97</v>
      </c>
      <c r="D54" s="80" t="s">
        <v>90</v>
      </c>
      <c r="E54" s="80" t="s">
        <v>49</v>
      </c>
      <c r="F54" s="80" t="s">
        <v>50</v>
      </c>
      <c r="G54" s="102">
        <f>G64+G69+$G$55</f>
        <v>3715300</v>
      </c>
      <c r="H54" s="102">
        <f>H55+H64+H69</f>
        <v>4303040.2700000005</v>
      </c>
      <c r="I54" s="102">
        <f>I55+I64+I69</f>
        <v>4288314.78</v>
      </c>
    </row>
    <row r="55" spans="1:9" ht="51" customHeight="1" x14ac:dyDescent="0.25">
      <c r="A55" s="10" t="s">
        <v>192</v>
      </c>
      <c r="B55" s="90" t="s">
        <v>120</v>
      </c>
      <c r="C55" s="90" t="s">
        <v>97</v>
      </c>
      <c r="D55" s="91" t="s">
        <v>90</v>
      </c>
      <c r="E55" s="91" t="s">
        <v>173</v>
      </c>
      <c r="F55" s="91" t="s">
        <v>50</v>
      </c>
      <c r="G55" s="102">
        <f>G56</f>
        <v>3030303.03</v>
      </c>
      <c r="H55" s="102">
        <f t="shared" ref="H55:I56" si="15">H56</f>
        <v>3299375.65</v>
      </c>
      <c r="I55" s="102">
        <f t="shared" si="15"/>
        <v>3299375.65</v>
      </c>
    </row>
    <row r="56" spans="1:9" ht="63.75" x14ac:dyDescent="0.25">
      <c r="A56" s="6" t="s">
        <v>193</v>
      </c>
      <c r="B56" s="82" t="s">
        <v>120</v>
      </c>
      <c r="C56" s="82" t="s">
        <v>97</v>
      </c>
      <c r="D56" s="83" t="s">
        <v>90</v>
      </c>
      <c r="E56" s="83" t="s">
        <v>177</v>
      </c>
      <c r="F56" s="83" t="s">
        <v>50</v>
      </c>
      <c r="G56" s="103">
        <f>G57</f>
        <v>3030303.03</v>
      </c>
      <c r="H56" s="103">
        <f t="shared" si="15"/>
        <v>3299375.65</v>
      </c>
      <c r="I56" s="103">
        <f t="shared" si="15"/>
        <v>3299375.65</v>
      </c>
    </row>
    <row r="57" spans="1:9" ht="63.75" customHeight="1" x14ac:dyDescent="0.25">
      <c r="A57" s="6" t="s">
        <v>196</v>
      </c>
      <c r="B57" s="82" t="s">
        <v>120</v>
      </c>
      <c r="C57" s="82" t="s">
        <v>97</v>
      </c>
      <c r="D57" s="83" t="s">
        <v>90</v>
      </c>
      <c r="E57" s="83" t="s">
        <v>178</v>
      </c>
      <c r="F57" s="83" t="s">
        <v>50</v>
      </c>
      <c r="G57" s="103">
        <f>G58+G61</f>
        <v>3030303.03</v>
      </c>
      <c r="H57" s="103">
        <f t="shared" ref="H57:I57" si="16">H58+H61</f>
        <v>3299375.65</v>
      </c>
      <c r="I57" s="103">
        <f t="shared" si="16"/>
        <v>3299375.65</v>
      </c>
    </row>
    <row r="58" spans="1:9" ht="51" x14ac:dyDescent="0.25">
      <c r="A58" s="6" t="s">
        <v>174</v>
      </c>
      <c r="B58" s="82" t="s">
        <v>120</v>
      </c>
      <c r="C58" s="82" t="s">
        <v>97</v>
      </c>
      <c r="D58" s="83" t="s">
        <v>90</v>
      </c>
      <c r="E58" s="83" t="s">
        <v>175</v>
      </c>
      <c r="F58" s="83" t="s">
        <v>50</v>
      </c>
      <c r="G58" s="103">
        <f>G59</f>
        <v>3000000</v>
      </c>
      <c r="H58" s="103">
        <f t="shared" ref="H58:I59" si="17">H59</f>
        <v>3266381.89</v>
      </c>
      <c r="I58" s="103">
        <f t="shared" si="17"/>
        <v>3266381.89</v>
      </c>
    </row>
    <row r="59" spans="1:9" ht="25.5" customHeight="1" x14ac:dyDescent="0.25">
      <c r="A59" s="6" t="s">
        <v>68</v>
      </c>
      <c r="B59" s="82" t="s">
        <v>120</v>
      </c>
      <c r="C59" s="82" t="s">
        <v>97</v>
      </c>
      <c r="D59" s="83" t="s">
        <v>90</v>
      </c>
      <c r="E59" s="83" t="s">
        <v>175</v>
      </c>
      <c r="F59" s="83" t="s">
        <v>67</v>
      </c>
      <c r="G59" s="103">
        <f>G60</f>
        <v>3000000</v>
      </c>
      <c r="H59" s="103">
        <f t="shared" si="17"/>
        <v>3266381.89</v>
      </c>
      <c r="I59" s="103">
        <f t="shared" si="17"/>
        <v>3266381.89</v>
      </c>
    </row>
    <row r="60" spans="1:9" ht="25.5" customHeight="1" x14ac:dyDescent="0.25">
      <c r="A60" s="6" t="s">
        <v>68</v>
      </c>
      <c r="B60" s="82" t="s">
        <v>120</v>
      </c>
      <c r="C60" s="82" t="s">
        <v>97</v>
      </c>
      <c r="D60" s="83" t="s">
        <v>90</v>
      </c>
      <c r="E60" s="83" t="s">
        <v>175</v>
      </c>
      <c r="F60" s="83" t="s">
        <v>69</v>
      </c>
      <c r="G60" s="103">
        <v>3000000</v>
      </c>
      <c r="H60" s="103">
        <v>3266381.89</v>
      </c>
      <c r="I60" s="103">
        <v>3266381.89</v>
      </c>
    </row>
    <row r="61" spans="1:9" ht="89.25" customHeight="1" x14ac:dyDescent="0.25">
      <c r="A61" s="110" t="s">
        <v>195</v>
      </c>
      <c r="B61" s="82" t="s">
        <v>120</v>
      </c>
      <c r="C61" s="82" t="s">
        <v>97</v>
      </c>
      <c r="D61" s="83" t="s">
        <v>90</v>
      </c>
      <c r="E61" s="83" t="s">
        <v>176</v>
      </c>
      <c r="F61" s="83" t="s">
        <v>50</v>
      </c>
      <c r="G61" s="103">
        <f>G62</f>
        <v>30303.03</v>
      </c>
      <c r="H61" s="103">
        <f t="shared" ref="H61:I62" si="18">H62</f>
        <v>32993.760000000002</v>
      </c>
      <c r="I61" s="103">
        <f t="shared" si="18"/>
        <v>32993.760000000002</v>
      </c>
    </row>
    <row r="62" spans="1:9" ht="25.5" x14ac:dyDescent="0.25">
      <c r="A62" s="6" t="s">
        <v>157</v>
      </c>
      <c r="B62" s="82" t="s">
        <v>120</v>
      </c>
      <c r="C62" s="82" t="s">
        <v>97</v>
      </c>
      <c r="D62" s="83" t="s">
        <v>90</v>
      </c>
      <c r="E62" s="83" t="s">
        <v>176</v>
      </c>
      <c r="F62" s="83" t="s">
        <v>67</v>
      </c>
      <c r="G62" s="103">
        <f>G63</f>
        <v>30303.03</v>
      </c>
      <c r="H62" s="103">
        <f t="shared" si="18"/>
        <v>32993.760000000002</v>
      </c>
      <c r="I62" s="103">
        <f t="shared" si="18"/>
        <v>32993.760000000002</v>
      </c>
    </row>
    <row r="63" spans="1:9" ht="25.5" customHeight="1" x14ac:dyDescent="0.25">
      <c r="A63" s="6" t="s">
        <v>68</v>
      </c>
      <c r="B63" s="82" t="s">
        <v>120</v>
      </c>
      <c r="C63" s="82" t="s">
        <v>97</v>
      </c>
      <c r="D63" s="83" t="s">
        <v>90</v>
      </c>
      <c r="E63" s="83" t="s">
        <v>176</v>
      </c>
      <c r="F63" s="83" t="s">
        <v>69</v>
      </c>
      <c r="G63" s="103">
        <v>30303.03</v>
      </c>
      <c r="H63" s="103">
        <v>32993.760000000002</v>
      </c>
      <c r="I63" s="103">
        <v>32993.760000000002</v>
      </c>
    </row>
    <row r="64" spans="1:9" ht="38.25" x14ac:dyDescent="0.25">
      <c r="A64" s="10" t="s">
        <v>200</v>
      </c>
      <c r="B64" s="82" t="s">
        <v>120</v>
      </c>
      <c r="C64" s="82" t="s">
        <v>97</v>
      </c>
      <c r="D64" s="83" t="s">
        <v>90</v>
      </c>
      <c r="E64" s="91" t="s">
        <v>102</v>
      </c>
      <c r="F64" s="83" t="s">
        <v>50</v>
      </c>
      <c r="G64" s="102">
        <f>G65</f>
        <v>184996.97</v>
      </c>
      <c r="H64" s="102">
        <f t="shared" ref="H64:I67" si="19">H65</f>
        <v>396579.47</v>
      </c>
      <c r="I64" s="102">
        <f t="shared" si="19"/>
        <v>329996.96999999997</v>
      </c>
    </row>
    <row r="65" spans="1:9" ht="51" x14ac:dyDescent="0.25">
      <c r="A65" s="6" t="s">
        <v>201</v>
      </c>
      <c r="B65" s="82" t="s">
        <v>120</v>
      </c>
      <c r="C65" s="82" t="s">
        <v>97</v>
      </c>
      <c r="D65" s="83" t="s">
        <v>90</v>
      </c>
      <c r="E65" s="83" t="s">
        <v>103</v>
      </c>
      <c r="F65" s="83" t="s">
        <v>50</v>
      </c>
      <c r="G65" s="103">
        <f>G66</f>
        <v>184996.97</v>
      </c>
      <c r="H65" s="103">
        <f t="shared" si="19"/>
        <v>396579.47</v>
      </c>
      <c r="I65" s="103">
        <f t="shared" si="19"/>
        <v>329996.96999999997</v>
      </c>
    </row>
    <row r="66" spans="1:9" ht="25.5" x14ac:dyDescent="0.25">
      <c r="A66" s="6" t="s">
        <v>104</v>
      </c>
      <c r="B66" s="82" t="s">
        <v>120</v>
      </c>
      <c r="C66" s="82" t="s">
        <v>97</v>
      </c>
      <c r="D66" s="83" t="s">
        <v>90</v>
      </c>
      <c r="E66" s="83" t="s">
        <v>105</v>
      </c>
      <c r="F66" s="83" t="s">
        <v>50</v>
      </c>
      <c r="G66" s="103">
        <f>G67</f>
        <v>184996.97</v>
      </c>
      <c r="H66" s="103">
        <f t="shared" si="19"/>
        <v>396579.47</v>
      </c>
      <c r="I66" s="103">
        <f t="shared" si="19"/>
        <v>329996.96999999997</v>
      </c>
    </row>
    <row r="67" spans="1:9" ht="25.5" x14ac:dyDescent="0.25">
      <c r="A67" s="6" t="s">
        <v>157</v>
      </c>
      <c r="B67" s="82" t="s">
        <v>120</v>
      </c>
      <c r="C67" s="82" t="s">
        <v>97</v>
      </c>
      <c r="D67" s="83" t="s">
        <v>90</v>
      </c>
      <c r="E67" s="83" t="s">
        <v>105</v>
      </c>
      <c r="F67" s="83" t="s">
        <v>67</v>
      </c>
      <c r="G67" s="103">
        <f>G68</f>
        <v>184996.97</v>
      </c>
      <c r="H67" s="103">
        <f t="shared" si="19"/>
        <v>396579.47</v>
      </c>
      <c r="I67" s="103">
        <f t="shared" si="19"/>
        <v>329996.96999999997</v>
      </c>
    </row>
    <row r="68" spans="1:9" ht="25.5" customHeight="1" x14ac:dyDescent="0.25">
      <c r="A68" s="6" t="s">
        <v>68</v>
      </c>
      <c r="B68" s="82" t="s">
        <v>120</v>
      </c>
      <c r="C68" s="82" t="s">
        <v>97</v>
      </c>
      <c r="D68" s="83" t="s">
        <v>90</v>
      </c>
      <c r="E68" s="83" t="s">
        <v>105</v>
      </c>
      <c r="F68" s="83" t="s">
        <v>69</v>
      </c>
      <c r="G68" s="103">
        <v>184996.97</v>
      </c>
      <c r="H68" s="123">
        <v>396579.47</v>
      </c>
      <c r="I68" s="123">
        <v>329996.96999999997</v>
      </c>
    </row>
    <row r="69" spans="1:9" ht="38.25" customHeight="1" x14ac:dyDescent="0.25">
      <c r="A69" s="11" t="s">
        <v>202</v>
      </c>
      <c r="B69" s="106" t="s">
        <v>120</v>
      </c>
      <c r="C69" s="82" t="s">
        <v>97</v>
      </c>
      <c r="D69" s="83" t="s">
        <v>90</v>
      </c>
      <c r="E69" s="91" t="s">
        <v>99</v>
      </c>
      <c r="F69" s="83" t="s">
        <v>50</v>
      </c>
      <c r="G69" s="102">
        <f>G70</f>
        <v>500000</v>
      </c>
      <c r="H69" s="102">
        <f t="shared" ref="H69:I72" si="20">H70</f>
        <v>607085.15</v>
      </c>
      <c r="I69" s="102">
        <f t="shared" si="20"/>
        <v>658942.16</v>
      </c>
    </row>
    <row r="70" spans="1:9" ht="51" x14ac:dyDescent="0.25">
      <c r="A70" s="8" t="s">
        <v>212</v>
      </c>
      <c r="B70" s="82" t="s">
        <v>120</v>
      </c>
      <c r="C70" s="82" t="s">
        <v>97</v>
      </c>
      <c r="D70" s="83" t="s">
        <v>90</v>
      </c>
      <c r="E70" s="83" t="s">
        <v>100</v>
      </c>
      <c r="F70" s="83" t="s">
        <v>50</v>
      </c>
      <c r="G70" s="103">
        <f>G71</f>
        <v>500000</v>
      </c>
      <c r="H70" s="103">
        <f t="shared" si="20"/>
        <v>607085.15</v>
      </c>
      <c r="I70" s="103">
        <f t="shared" si="20"/>
        <v>658942.16</v>
      </c>
    </row>
    <row r="71" spans="1:9" ht="25.5" x14ac:dyDescent="0.25">
      <c r="A71" s="8" t="s">
        <v>161</v>
      </c>
      <c r="B71" s="82" t="s">
        <v>120</v>
      </c>
      <c r="C71" s="82" t="s">
        <v>97</v>
      </c>
      <c r="D71" s="83" t="s">
        <v>90</v>
      </c>
      <c r="E71" s="83" t="s">
        <v>101</v>
      </c>
      <c r="F71" s="83" t="s">
        <v>50</v>
      </c>
      <c r="G71" s="103">
        <f>G72</f>
        <v>500000</v>
      </c>
      <c r="H71" s="103">
        <f t="shared" si="20"/>
        <v>607085.15</v>
      </c>
      <c r="I71" s="103">
        <f t="shared" si="20"/>
        <v>658942.16</v>
      </c>
    </row>
    <row r="72" spans="1:9" ht="25.5" x14ac:dyDescent="0.25">
      <c r="A72" s="6" t="s">
        <v>157</v>
      </c>
      <c r="B72" s="82" t="s">
        <v>120</v>
      </c>
      <c r="C72" s="82" t="s">
        <v>97</v>
      </c>
      <c r="D72" s="83" t="s">
        <v>90</v>
      </c>
      <c r="E72" s="83" t="s">
        <v>101</v>
      </c>
      <c r="F72" s="83" t="s">
        <v>67</v>
      </c>
      <c r="G72" s="103">
        <f>G73</f>
        <v>500000</v>
      </c>
      <c r="H72" s="103">
        <f t="shared" si="20"/>
        <v>607085.15</v>
      </c>
      <c r="I72" s="103">
        <f t="shared" si="20"/>
        <v>658942.16</v>
      </c>
    </row>
    <row r="73" spans="1:9" ht="25.5" customHeight="1" x14ac:dyDescent="0.25">
      <c r="A73" s="6" t="s">
        <v>68</v>
      </c>
      <c r="B73" s="82" t="s">
        <v>120</v>
      </c>
      <c r="C73" s="82" t="s">
        <v>97</v>
      </c>
      <c r="D73" s="83" t="s">
        <v>90</v>
      </c>
      <c r="E73" s="83" t="s">
        <v>101</v>
      </c>
      <c r="F73" s="83" t="s">
        <v>69</v>
      </c>
      <c r="G73" s="103">
        <v>500000</v>
      </c>
      <c r="H73" s="123">
        <v>607085.15</v>
      </c>
      <c r="I73" s="123">
        <v>658942.16</v>
      </c>
    </row>
    <row r="74" spans="1:9" x14ac:dyDescent="0.25">
      <c r="A74" s="10" t="s">
        <v>163</v>
      </c>
      <c r="B74" s="57" t="s">
        <v>120</v>
      </c>
      <c r="C74" s="57" t="s">
        <v>112</v>
      </c>
      <c r="D74" s="94" t="s">
        <v>48</v>
      </c>
      <c r="E74" s="94" t="s">
        <v>49</v>
      </c>
      <c r="F74" s="94" t="s">
        <v>48</v>
      </c>
      <c r="G74" s="102">
        <f t="shared" ref="G74:I79" si="21">G75</f>
        <v>50000</v>
      </c>
      <c r="H74" s="102">
        <f t="shared" si="21"/>
        <v>100000</v>
      </c>
      <c r="I74" s="102">
        <f t="shared" si="21"/>
        <v>60000</v>
      </c>
    </row>
    <row r="75" spans="1:9" x14ac:dyDescent="0.25">
      <c r="A75" s="10" t="s">
        <v>113</v>
      </c>
      <c r="B75" s="90" t="s">
        <v>120</v>
      </c>
      <c r="C75" s="90" t="s">
        <v>112</v>
      </c>
      <c r="D75" s="95" t="s">
        <v>47</v>
      </c>
      <c r="E75" s="95" t="s">
        <v>49</v>
      </c>
      <c r="F75" s="95" t="s">
        <v>48</v>
      </c>
      <c r="G75" s="108">
        <f t="shared" si="21"/>
        <v>50000</v>
      </c>
      <c r="H75" s="108">
        <f t="shared" si="21"/>
        <v>100000</v>
      </c>
      <c r="I75" s="108">
        <f t="shared" si="21"/>
        <v>60000</v>
      </c>
    </row>
    <row r="76" spans="1:9" ht="38.25" x14ac:dyDescent="0.25">
      <c r="A76" s="6" t="s">
        <v>205</v>
      </c>
      <c r="B76" s="82" t="s">
        <v>120</v>
      </c>
      <c r="C76" s="82" t="s">
        <v>112</v>
      </c>
      <c r="D76" s="96" t="s">
        <v>47</v>
      </c>
      <c r="E76" s="96" t="s">
        <v>114</v>
      </c>
      <c r="F76" s="96" t="s">
        <v>50</v>
      </c>
      <c r="G76" s="107">
        <f t="shared" si="21"/>
        <v>50000</v>
      </c>
      <c r="H76" s="107">
        <f t="shared" si="21"/>
        <v>100000</v>
      </c>
      <c r="I76" s="107">
        <f t="shared" si="21"/>
        <v>60000</v>
      </c>
    </row>
    <row r="77" spans="1:9" ht="38.25" customHeight="1" x14ac:dyDescent="0.25">
      <c r="A77" s="68" t="s">
        <v>207</v>
      </c>
      <c r="B77" s="82" t="s">
        <v>120</v>
      </c>
      <c r="C77" s="82" t="s">
        <v>112</v>
      </c>
      <c r="D77" s="96" t="s">
        <v>47</v>
      </c>
      <c r="E77" s="96" t="s">
        <v>115</v>
      </c>
      <c r="F77" s="96" t="s">
        <v>50</v>
      </c>
      <c r="G77" s="107">
        <f t="shared" si="21"/>
        <v>50000</v>
      </c>
      <c r="H77" s="107">
        <f t="shared" si="21"/>
        <v>100000</v>
      </c>
      <c r="I77" s="107">
        <f t="shared" si="21"/>
        <v>60000</v>
      </c>
    </row>
    <row r="78" spans="1:9" ht="26.25" x14ac:dyDescent="0.25">
      <c r="A78" s="9" t="s">
        <v>116</v>
      </c>
      <c r="B78" s="82" t="s">
        <v>120</v>
      </c>
      <c r="C78" s="82" t="s">
        <v>112</v>
      </c>
      <c r="D78" s="96" t="s">
        <v>47</v>
      </c>
      <c r="E78" s="96" t="s">
        <v>117</v>
      </c>
      <c r="F78" s="96" t="s">
        <v>50</v>
      </c>
      <c r="G78" s="107">
        <f t="shared" si="21"/>
        <v>50000</v>
      </c>
      <c r="H78" s="107">
        <f t="shared" si="21"/>
        <v>100000</v>
      </c>
      <c r="I78" s="107">
        <f t="shared" si="21"/>
        <v>60000</v>
      </c>
    </row>
    <row r="79" spans="1:9" ht="25.5" x14ac:dyDescent="0.25">
      <c r="A79" s="6" t="s">
        <v>157</v>
      </c>
      <c r="B79" s="82" t="s">
        <v>120</v>
      </c>
      <c r="C79" s="82" t="s">
        <v>112</v>
      </c>
      <c r="D79" s="96" t="s">
        <v>47</v>
      </c>
      <c r="E79" s="96" t="s">
        <v>117</v>
      </c>
      <c r="F79" s="96" t="s">
        <v>67</v>
      </c>
      <c r="G79" s="107">
        <f t="shared" si="21"/>
        <v>50000</v>
      </c>
      <c r="H79" s="107">
        <f t="shared" si="21"/>
        <v>100000</v>
      </c>
      <c r="I79" s="107">
        <f t="shared" si="21"/>
        <v>60000</v>
      </c>
    </row>
    <row r="80" spans="1:9" ht="25.5" x14ac:dyDescent="0.25">
      <c r="A80" s="7" t="s">
        <v>68</v>
      </c>
      <c r="B80" s="82" t="s">
        <v>120</v>
      </c>
      <c r="C80" s="82" t="s">
        <v>112</v>
      </c>
      <c r="D80" s="96" t="s">
        <v>47</v>
      </c>
      <c r="E80" s="96" t="s">
        <v>117</v>
      </c>
      <c r="F80" s="96" t="s">
        <v>69</v>
      </c>
      <c r="G80" s="107">
        <v>50000</v>
      </c>
      <c r="H80" s="123">
        <v>100000</v>
      </c>
      <c r="I80" s="123">
        <v>60000</v>
      </c>
    </row>
    <row r="81" spans="1:9" ht="15" customHeight="1" x14ac:dyDescent="0.25">
      <c r="A81" s="49" t="s">
        <v>122</v>
      </c>
      <c r="B81" s="57" t="s">
        <v>123</v>
      </c>
      <c r="C81" s="57" t="s">
        <v>48</v>
      </c>
      <c r="D81" s="80" t="s">
        <v>48</v>
      </c>
      <c r="E81" s="80" t="s">
        <v>49</v>
      </c>
      <c r="F81" s="80" t="s">
        <v>50</v>
      </c>
      <c r="G81" s="81">
        <f>G83+G93</f>
        <v>4849715</v>
      </c>
      <c r="H81" s="81">
        <f t="shared" ref="H81:I81" si="22">H83+H93</f>
        <v>4526306.24</v>
      </c>
      <c r="I81" s="81">
        <f t="shared" si="22"/>
        <v>4383981.3599999994</v>
      </c>
    </row>
    <row r="82" spans="1:9" x14ac:dyDescent="0.25">
      <c r="A82" s="63" t="s">
        <v>156</v>
      </c>
      <c r="B82" s="57" t="s">
        <v>123</v>
      </c>
      <c r="C82" s="57" t="s">
        <v>47</v>
      </c>
      <c r="D82" s="80" t="s">
        <v>48</v>
      </c>
      <c r="E82" s="57" t="s">
        <v>49</v>
      </c>
      <c r="F82" s="57" t="s">
        <v>50</v>
      </c>
      <c r="G82" s="104">
        <f>G83</f>
        <v>2278320</v>
      </c>
      <c r="H82" s="104">
        <f t="shared" ref="H82:I85" si="23">H83</f>
        <v>2054911.24</v>
      </c>
      <c r="I82" s="104">
        <f t="shared" si="23"/>
        <v>1912586.3599999999</v>
      </c>
    </row>
    <row r="83" spans="1:9" x14ac:dyDescent="0.25">
      <c r="A83" s="70" t="s">
        <v>81</v>
      </c>
      <c r="B83" s="57" t="s">
        <v>123</v>
      </c>
      <c r="C83" s="57" t="s">
        <v>47</v>
      </c>
      <c r="D83" s="57" t="s">
        <v>82</v>
      </c>
      <c r="E83" s="57" t="s">
        <v>49</v>
      </c>
      <c r="F83" s="57" t="s">
        <v>50</v>
      </c>
      <c r="G83" s="104">
        <f>G84</f>
        <v>2278320</v>
      </c>
      <c r="H83" s="104">
        <f t="shared" si="23"/>
        <v>2054911.24</v>
      </c>
      <c r="I83" s="104">
        <f t="shared" si="23"/>
        <v>1912586.3599999999</v>
      </c>
    </row>
    <row r="84" spans="1:9" ht="66" customHeight="1" x14ac:dyDescent="0.25">
      <c r="A84" s="8" t="s">
        <v>210</v>
      </c>
      <c r="B84" s="82" t="s">
        <v>123</v>
      </c>
      <c r="C84" s="82" t="s">
        <v>47</v>
      </c>
      <c r="D84" s="82" t="s">
        <v>82</v>
      </c>
      <c r="E84" s="82" t="s">
        <v>83</v>
      </c>
      <c r="F84" s="82" t="s">
        <v>50</v>
      </c>
      <c r="G84" s="109">
        <f>G85</f>
        <v>2278320</v>
      </c>
      <c r="H84" s="109">
        <f t="shared" si="23"/>
        <v>2054911.24</v>
      </c>
      <c r="I84" s="109">
        <f t="shared" si="23"/>
        <v>1912586.3599999999</v>
      </c>
    </row>
    <row r="85" spans="1:9" ht="89.25" customHeight="1" x14ac:dyDescent="0.25">
      <c r="A85" s="7" t="s">
        <v>211</v>
      </c>
      <c r="B85" s="82" t="s">
        <v>123</v>
      </c>
      <c r="C85" s="82" t="s">
        <v>47</v>
      </c>
      <c r="D85" s="82" t="s">
        <v>82</v>
      </c>
      <c r="E85" s="82" t="s">
        <v>84</v>
      </c>
      <c r="F85" s="82" t="s">
        <v>50</v>
      </c>
      <c r="G85" s="109">
        <f>G86</f>
        <v>2278320</v>
      </c>
      <c r="H85" s="109">
        <f t="shared" si="23"/>
        <v>2054911.24</v>
      </c>
      <c r="I85" s="109">
        <f t="shared" si="23"/>
        <v>1912586.3599999999</v>
      </c>
    </row>
    <row r="86" spans="1:9" ht="66" customHeight="1" x14ac:dyDescent="0.25">
      <c r="A86" s="8" t="s">
        <v>158</v>
      </c>
      <c r="B86" s="82" t="s">
        <v>123</v>
      </c>
      <c r="C86" s="82" t="s">
        <v>47</v>
      </c>
      <c r="D86" s="82" t="s">
        <v>82</v>
      </c>
      <c r="E86" s="82" t="s">
        <v>85</v>
      </c>
      <c r="F86" s="82" t="s">
        <v>50</v>
      </c>
      <c r="G86" s="109">
        <f>G87+G89+G91</f>
        <v>2278320</v>
      </c>
      <c r="H86" s="109">
        <f t="shared" ref="H86:I86" si="24">H87+H89</f>
        <v>2054911.24</v>
      </c>
      <c r="I86" s="109">
        <f t="shared" si="24"/>
        <v>1912586.3599999999</v>
      </c>
    </row>
    <row r="87" spans="1:9" ht="63.75" x14ac:dyDescent="0.25">
      <c r="A87" s="8" t="s">
        <v>86</v>
      </c>
      <c r="B87" s="82" t="s">
        <v>123</v>
      </c>
      <c r="C87" s="82" t="s">
        <v>47</v>
      </c>
      <c r="D87" s="82" t="s">
        <v>82</v>
      </c>
      <c r="E87" s="82" t="s">
        <v>85</v>
      </c>
      <c r="F87" s="82" t="s">
        <v>60</v>
      </c>
      <c r="G87" s="109">
        <f>G88</f>
        <v>1564470</v>
      </c>
      <c r="H87" s="109">
        <f t="shared" ref="H87:I87" si="25">H88</f>
        <v>1564470</v>
      </c>
      <c r="I87" s="109">
        <f t="shared" si="25"/>
        <v>1564470</v>
      </c>
    </row>
    <row r="88" spans="1:9" x14ac:dyDescent="0.25">
      <c r="A88" s="5" t="s">
        <v>87</v>
      </c>
      <c r="B88" s="82" t="s">
        <v>123</v>
      </c>
      <c r="C88" s="82" t="s">
        <v>47</v>
      </c>
      <c r="D88" s="82" t="s">
        <v>82</v>
      </c>
      <c r="E88" s="82" t="s">
        <v>85</v>
      </c>
      <c r="F88" s="82" t="s">
        <v>88</v>
      </c>
      <c r="G88" s="109">
        <v>1564470</v>
      </c>
      <c r="H88" s="109">
        <v>1564470</v>
      </c>
      <c r="I88" s="109">
        <v>1564470</v>
      </c>
    </row>
    <row r="89" spans="1:9" ht="25.5" x14ac:dyDescent="0.25">
      <c r="A89" s="6" t="s">
        <v>157</v>
      </c>
      <c r="B89" s="82" t="s">
        <v>123</v>
      </c>
      <c r="C89" s="82" t="s">
        <v>47</v>
      </c>
      <c r="D89" s="82" t="s">
        <v>82</v>
      </c>
      <c r="E89" s="82" t="s">
        <v>85</v>
      </c>
      <c r="F89" s="82" t="s">
        <v>67</v>
      </c>
      <c r="G89" s="109">
        <f>G90</f>
        <v>703850</v>
      </c>
      <c r="H89" s="109">
        <f t="shared" ref="H89:I89" si="26">H90</f>
        <v>490441.24</v>
      </c>
      <c r="I89" s="109">
        <f t="shared" si="26"/>
        <v>348116.36</v>
      </c>
    </row>
    <row r="90" spans="1:9" ht="25.5" x14ac:dyDescent="0.25">
      <c r="A90" s="6" t="s">
        <v>68</v>
      </c>
      <c r="B90" s="82" t="s">
        <v>123</v>
      </c>
      <c r="C90" s="82" t="s">
        <v>47</v>
      </c>
      <c r="D90" s="82" t="s">
        <v>82</v>
      </c>
      <c r="E90" s="82" t="s">
        <v>85</v>
      </c>
      <c r="F90" s="82" t="s">
        <v>69</v>
      </c>
      <c r="G90" s="109">
        <v>703850</v>
      </c>
      <c r="H90" s="123">
        <v>490441.24</v>
      </c>
      <c r="I90" s="123">
        <v>348116.36</v>
      </c>
    </row>
    <row r="91" spans="1:9" x14ac:dyDescent="0.25">
      <c r="A91" s="6" t="s">
        <v>70</v>
      </c>
      <c r="B91" s="82" t="s">
        <v>123</v>
      </c>
      <c r="C91" s="82" t="s">
        <v>47</v>
      </c>
      <c r="D91" s="82" t="s">
        <v>82</v>
      </c>
      <c r="E91" s="82" t="s">
        <v>85</v>
      </c>
      <c r="F91" s="82" t="s">
        <v>71</v>
      </c>
      <c r="G91" s="109">
        <f>G92</f>
        <v>10000</v>
      </c>
      <c r="H91" s="123"/>
      <c r="I91" s="123"/>
    </row>
    <row r="92" spans="1:9" x14ac:dyDescent="0.25">
      <c r="A92" s="6" t="s">
        <v>72</v>
      </c>
      <c r="B92" s="82" t="s">
        <v>123</v>
      </c>
      <c r="C92" s="82" t="s">
        <v>47</v>
      </c>
      <c r="D92" s="82" t="s">
        <v>82</v>
      </c>
      <c r="E92" s="82" t="s">
        <v>85</v>
      </c>
      <c r="F92" s="82" t="s">
        <v>73</v>
      </c>
      <c r="G92" s="109">
        <v>10000</v>
      </c>
      <c r="H92" s="123"/>
      <c r="I92" s="123"/>
    </row>
    <row r="93" spans="1:9" x14ac:dyDescent="0.25">
      <c r="A93" s="71" t="s">
        <v>162</v>
      </c>
      <c r="B93" s="57" t="s">
        <v>123</v>
      </c>
      <c r="C93" s="57" t="s">
        <v>106</v>
      </c>
      <c r="D93" s="94" t="s">
        <v>48</v>
      </c>
      <c r="E93" s="94" t="s">
        <v>49</v>
      </c>
      <c r="F93" s="94" t="s">
        <v>50</v>
      </c>
      <c r="G93" s="102">
        <f>G94</f>
        <v>2571395</v>
      </c>
      <c r="H93" s="102">
        <f t="shared" ref="H93:I96" si="27">H94</f>
        <v>2471395</v>
      </c>
      <c r="I93" s="102">
        <f t="shared" si="27"/>
        <v>2471395</v>
      </c>
    </row>
    <row r="94" spans="1:9" x14ac:dyDescent="0.25">
      <c r="A94" s="72" t="s">
        <v>107</v>
      </c>
      <c r="B94" s="90" t="s">
        <v>123</v>
      </c>
      <c r="C94" s="90" t="s">
        <v>106</v>
      </c>
      <c r="D94" s="95" t="s">
        <v>47</v>
      </c>
      <c r="E94" s="95" t="s">
        <v>49</v>
      </c>
      <c r="F94" s="95" t="s">
        <v>50</v>
      </c>
      <c r="G94" s="108">
        <f>G95</f>
        <v>2571395</v>
      </c>
      <c r="H94" s="108">
        <f t="shared" si="27"/>
        <v>2471395</v>
      </c>
      <c r="I94" s="108">
        <f t="shared" si="27"/>
        <v>2471395</v>
      </c>
    </row>
    <row r="95" spans="1:9" ht="25.5" customHeight="1" x14ac:dyDescent="0.25">
      <c r="A95" s="8" t="s">
        <v>204</v>
      </c>
      <c r="B95" s="82" t="s">
        <v>123</v>
      </c>
      <c r="C95" s="82" t="s">
        <v>106</v>
      </c>
      <c r="D95" s="96" t="s">
        <v>47</v>
      </c>
      <c r="E95" s="96" t="s">
        <v>108</v>
      </c>
      <c r="F95" s="96" t="s">
        <v>50</v>
      </c>
      <c r="G95" s="107">
        <f>G96</f>
        <v>2571395</v>
      </c>
      <c r="H95" s="107">
        <f t="shared" si="27"/>
        <v>2471395</v>
      </c>
      <c r="I95" s="107">
        <f t="shared" si="27"/>
        <v>2471395</v>
      </c>
    </row>
    <row r="96" spans="1:9" ht="38.25" x14ac:dyDescent="0.25">
      <c r="A96" s="8" t="s">
        <v>206</v>
      </c>
      <c r="B96" s="82" t="s">
        <v>123</v>
      </c>
      <c r="C96" s="82" t="s">
        <v>106</v>
      </c>
      <c r="D96" s="96" t="s">
        <v>47</v>
      </c>
      <c r="E96" s="96" t="s">
        <v>109</v>
      </c>
      <c r="F96" s="96" t="s">
        <v>50</v>
      </c>
      <c r="G96" s="107">
        <f>G97</f>
        <v>2571395</v>
      </c>
      <c r="H96" s="107">
        <f t="shared" si="27"/>
        <v>2471395</v>
      </c>
      <c r="I96" s="107">
        <f t="shared" si="27"/>
        <v>2471395</v>
      </c>
    </row>
    <row r="97" spans="1:9" ht="25.5" x14ac:dyDescent="0.25">
      <c r="A97" s="8" t="s">
        <v>110</v>
      </c>
      <c r="B97" s="82" t="s">
        <v>123</v>
      </c>
      <c r="C97" s="82" t="s">
        <v>106</v>
      </c>
      <c r="D97" s="96" t="s">
        <v>47</v>
      </c>
      <c r="E97" s="96" t="s">
        <v>111</v>
      </c>
      <c r="F97" s="96" t="s">
        <v>50</v>
      </c>
      <c r="G97" s="107">
        <f>G98+G100</f>
        <v>2571395</v>
      </c>
      <c r="H97" s="107">
        <f t="shared" ref="H97:I97" si="28">H98+H100</f>
        <v>2471395</v>
      </c>
      <c r="I97" s="107">
        <f t="shared" si="28"/>
        <v>2471395</v>
      </c>
    </row>
    <row r="98" spans="1:9" ht="63.75" x14ac:dyDescent="0.25">
      <c r="A98" s="73" t="s">
        <v>86</v>
      </c>
      <c r="B98" s="82" t="s">
        <v>123</v>
      </c>
      <c r="C98" s="82" t="s">
        <v>106</v>
      </c>
      <c r="D98" s="96" t="s">
        <v>47</v>
      </c>
      <c r="E98" s="96" t="s">
        <v>111</v>
      </c>
      <c r="F98" s="96" t="s">
        <v>60</v>
      </c>
      <c r="G98" s="107">
        <f>G99</f>
        <v>2321395</v>
      </c>
      <c r="H98" s="107">
        <f t="shared" ref="H98:I98" si="29">H99</f>
        <v>2321395</v>
      </c>
      <c r="I98" s="107">
        <f t="shared" si="29"/>
        <v>2321395</v>
      </c>
    </row>
    <row r="99" spans="1:9" ht="12.75" customHeight="1" x14ac:dyDescent="0.25">
      <c r="A99" s="73" t="s">
        <v>87</v>
      </c>
      <c r="B99" s="82" t="s">
        <v>123</v>
      </c>
      <c r="C99" s="82" t="s">
        <v>106</v>
      </c>
      <c r="D99" s="96" t="s">
        <v>47</v>
      </c>
      <c r="E99" s="96" t="s">
        <v>111</v>
      </c>
      <c r="F99" s="96" t="s">
        <v>88</v>
      </c>
      <c r="G99" s="107">
        <v>2321395</v>
      </c>
      <c r="H99" s="107">
        <v>2321395</v>
      </c>
      <c r="I99" s="107">
        <v>2321395</v>
      </c>
    </row>
    <row r="100" spans="1:9" ht="25.5" x14ac:dyDescent="0.25">
      <c r="A100" s="6" t="s">
        <v>157</v>
      </c>
      <c r="B100" s="82" t="s">
        <v>123</v>
      </c>
      <c r="C100" s="82" t="s">
        <v>106</v>
      </c>
      <c r="D100" s="96" t="s">
        <v>47</v>
      </c>
      <c r="E100" s="96" t="s">
        <v>111</v>
      </c>
      <c r="F100" s="96" t="s">
        <v>67</v>
      </c>
      <c r="G100" s="107">
        <f>G101</f>
        <v>250000</v>
      </c>
      <c r="H100" s="107">
        <f t="shared" ref="H100:I100" si="30">H101</f>
        <v>150000</v>
      </c>
      <c r="I100" s="107">
        <f t="shared" si="30"/>
        <v>150000</v>
      </c>
    </row>
    <row r="101" spans="1:9" ht="25.5" x14ac:dyDescent="0.25">
      <c r="A101" s="6" t="s">
        <v>68</v>
      </c>
      <c r="B101" s="82" t="s">
        <v>123</v>
      </c>
      <c r="C101" s="82" t="s">
        <v>106</v>
      </c>
      <c r="D101" s="96" t="s">
        <v>47</v>
      </c>
      <c r="E101" s="96" t="s">
        <v>111</v>
      </c>
      <c r="F101" s="96" t="s">
        <v>69</v>
      </c>
      <c r="G101" s="107">
        <v>250000</v>
      </c>
      <c r="H101" s="123">
        <v>150000</v>
      </c>
      <c r="I101" s="123">
        <v>150000</v>
      </c>
    </row>
    <row r="102" spans="1:9" x14ac:dyDescent="0.25">
      <c r="A102" s="74" t="s">
        <v>118</v>
      </c>
      <c r="B102" s="57"/>
      <c r="C102" s="57"/>
      <c r="D102" s="56"/>
      <c r="E102" s="56"/>
      <c r="F102" s="56"/>
      <c r="G102" s="81">
        <f>G11+G81</f>
        <v>13227929</v>
      </c>
      <c r="H102" s="81">
        <f t="shared" ref="H102:I102" si="31">H11+H81</f>
        <v>13258906.51</v>
      </c>
      <c r="I102" s="81">
        <f t="shared" si="31"/>
        <v>13024476.140000001</v>
      </c>
    </row>
    <row r="104" spans="1:9" x14ac:dyDescent="0.25">
      <c r="A104" s="79" t="s">
        <v>139</v>
      </c>
    </row>
  </sheetData>
  <mergeCells count="4">
    <mergeCell ref="A8:A9"/>
    <mergeCell ref="B8:F8"/>
    <mergeCell ref="G8:I8"/>
    <mergeCell ref="A6:I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H6" sqref="H6"/>
    </sheetView>
  </sheetViews>
  <sheetFormatPr defaultRowHeight="15" x14ac:dyDescent="0.25"/>
  <cols>
    <col min="1" max="1" width="51.42578125" style="79" customWidth="1"/>
    <col min="2" max="2" width="11.7109375" style="79" customWidth="1"/>
    <col min="3" max="3" width="5.42578125" style="79" customWidth="1"/>
    <col min="4" max="6" width="14.7109375" style="79" customWidth="1"/>
    <col min="7" max="16384" width="9.140625" style="79"/>
  </cols>
  <sheetData>
    <row r="1" spans="1:6" x14ac:dyDescent="0.25">
      <c r="F1" s="22" t="s">
        <v>141</v>
      </c>
    </row>
    <row r="2" spans="1:6" x14ac:dyDescent="0.25">
      <c r="F2" s="22" t="s">
        <v>224</v>
      </c>
    </row>
    <row r="3" spans="1:6" x14ac:dyDescent="0.25">
      <c r="F3" s="22" t="s">
        <v>133</v>
      </c>
    </row>
    <row r="4" spans="1:6" x14ac:dyDescent="0.25">
      <c r="F4" s="22" t="s">
        <v>227</v>
      </c>
    </row>
    <row r="5" spans="1:6" ht="6" customHeight="1" x14ac:dyDescent="0.25"/>
    <row r="6" spans="1:6" ht="49.5" customHeight="1" x14ac:dyDescent="0.25">
      <c r="A6" s="144" t="s">
        <v>222</v>
      </c>
      <c r="B6" s="144"/>
      <c r="C6" s="144"/>
      <c r="D6" s="144"/>
      <c r="E6" s="139"/>
      <c r="F6" s="139"/>
    </row>
    <row r="7" spans="1:6" x14ac:dyDescent="0.25">
      <c r="F7" s="22" t="s">
        <v>154</v>
      </c>
    </row>
    <row r="8" spans="1:6" x14ac:dyDescent="0.25">
      <c r="A8" s="140" t="s">
        <v>46</v>
      </c>
      <c r="B8" s="143" t="s">
        <v>155</v>
      </c>
      <c r="C8" s="143" t="s">
        <v>153</v>
      </c>
      <c r="D8" s="137" t="s">
        <v>220</v>
      </c>
      <c r="E8" s="137"/>
      <c r="F8" s="137"/>
    </row>
    <row r="9" spans="1:6" x14ac:dyDescent="0.25">
      <c r="A9" s="135"/>
      <c r="B9" s="135"/>
      <c r="C9" s="135"/>
      <c r="D9" s="4" t="s">
        <v>216</v>
      </c>
      <c r="E9" s="4" t="s">
        <v>180</v>
      </c>
      <c r="F9" s="4" t="s">
        <v>199</v>
      </c>
    </row>
    <row r="10" spans="1:6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</row>
    <row r="11" spans="1:6" ht="51" x14ac:dyDescent="0.25">
      <c r="A11" s="10" t="s">
        <v>192</v>
      </c>
      <c r="B11" s="91" t="s">
        <v>173</v>
      </c>
      <c r="C11" s="91" t="s">
        <v>50</v>
      </c>
      <c r="D11" s="102">
        <f t="shared" ref="D11:F12" si="0">D12</f>
        <v>3030303.03</v>
      </c>
      <c r="E11" s="124">
        <f t="shared" si="0"/>
        <v>3299375.65</v>
      </c>
      <c r="F11" s="124">
        <f t="shared" si="0"/>
        <v>3299375.65</v>
      </c>
    </row>
    <row r="12" spans="1:6" ht="51" x14ac:dyDescent="0.25">
      <c r="A12" s="6" t="s">
        <v>197</v>
      </c>
      <c r="B12" s="83" t="s">
        <v>177</v>
      </c>
      <c r="C12" s="83" t="s">
        <v>50</v>
      </c>
      <c r="D12" s="103">
        <f t="shared" si="0"/>
        <v>3030303.03</v>
      </c>
      <c r="E12" s="125">
        <f t="shared" si="0"/>
        <v>3299375.65</v>
      </c>
      <c r="F12" s="125">
        <f t="shared" si="0"/>
        <v>3299375.65</v>
      </c>
    </row>
    <row r="13" spans="1:6" ht="51.75" customHeight="1" x14ac:dyDescent="0.25">
      <c r="A13" s="6" t="s">
        <v>196</v>
      </c>
      <c r="B13" s="83" t="s">
        <v>178</v>
      </c>
      <c r="C13" s="83" t="s">
        <v>50</v>
      </c>
      <c r="D13" s="103">
        <f>D14+D17</f>
        <v>3030303.03</v>
      </c>
      <c r="E13" s="125">
        <f>E14+E17</f>
        <v>3299375.65</v>
      </c>
      <c r="F13" s="125">
        <f>F14+F17</f>
        <v>3299375.65</v>
      </c>
    </row>
    <row r="14" spans="1:6" ht="38.25" x14ac:dyDescent="0.25">
      <c r="A14" s="6" t="s">
        <v>179</v>
      </c>
      <c r="B14" s="83" t="s">
        <v>175</v>
      </c>
      <c r="C14" s="83" t="s">
        <v>50</v>
      </c>
      <c r="D14" s="103">
        <f t="shared" ref="D14:F15" si="1">D15</f>
        <v>3000000</v>
      </c>
      <c r="E14" s="125">
        <f t="shared" si="1"/>
        <v>3266381.89</v>
      </c>
      <c r="F14" s="125">
        <f t="shared" si="1"/>
        <v>3266381.89</v>
      </c>
    </row>
    <row r="15" spans="1:6" ht="25.5" x14ac:dyDescent="0.25">
      <c r="A15" s="6" t="s">
        <v>157</v>
      </c>
      <c r="B15" s="83" t="s">
        <v>175</v>
      </c>
      <c r="C15" s="83" t="s">
        <v>67</v>
      </c>
      <c r="D15" s="103">
        <f t="shared" si="1"/>
        <v>3000000</v>
      </c>
      <c r="E15" s="125">
        <f t="shared" si="1"/>
        <v>3266381.89</v>
      </c>
      <c r="F15" s="125">
        <f t="shared" si="1"/>
        <v>3266381.89</v>
      </c>
    </row>
    <row r="16" spans="1:6" ht="25.5" x14ac:dyDescent="0.25">
      <c r="A16" s="6" t="s">
        <v>68</v>
      </c>
      <c r="B16" s="83" t="s">
        <v>175</v>
      </c>
      <c r="C16" s="83" t="s">
        <v>69</v>
      </c>
      <c r="D16" s="103">
        <v>3000000</v>
      </c>
      <c r="E16" s="125">
        <v>3266381.89</v>
      </c>
      <c r="F16" s="125">
        <v>3266381.89</v>
      </c>
    </row>
    <row r="17" spans="1:6" ht="76.5" x14ac:dyDescent="0.25">
      <c r="A17" s="110" t="s">
        <v>198</v>
      </c>
      <c r="B17" s="83" t="s">
        <v>176</v>
      </c>
      <c r="C17" s="83" t="s">
        <v>50</v>
      </c>
      <c r="D17" s="103">
        <f t="shared" ref="D17:F18" si="2">D18</f>
        <v>30303.03</v>
      </c>
      <c r="E17" s="125">
        <f t="shared" si="2"/>
        <v>32993.760000000002</v>
      </c>
      <c r="F17" s="125">
        <f t="shared" si="2"/>
        <v>32993.760000000002</v>
      </c>
    </row>
    <row r="18" spans="1:6" ht="25.5" x14ac:dyDescent="0.25">
      <c r="A18" s="6" t="s">
        <v>157</v>
      </c>
      <c r="B18" s="83" t="s">
        <v>176</v>
      </c>
      <c r="C18" s="83" t="s">
        <v>67</v>
      </c>
      <c r="D18" s="103">
        <f t="shared" si="2"/>
        <v>30303.03</v>
      </c>
      <c r="E18" s="125">
        <f t="shared" si="2"/>
        <v>32993.760000000002</v>
      </c>
      <c r="F18" s="125">
        <f t="shared" si="2"/>
        <v>32993.760000000002</v>
      </c>
    </row>
    <row r="19" spans="1:6" ht="25.5" x14ac:dyDescent="0.25">
      <c r="A19" s="6" t="s">
        <v>68</v>
      </c>
      <c r="B19" s="83" t="s">
        <v>176</v>
      </c>
      <c r="C19" s="83" t="s">
        <v>69</v>
      </c>
      <c r="D19" s="103">
        <v>30303.03</v>
      </c>
      <c r="E19" s="125">
        <v>32993.760000000002</v>
      </c>
      <c r="F19" s="125">
        <v>32993.760000000002</v>
      </c>
    </row>
    <row r="20" spans="1:6" ht="38.25" x14ac:dyDescent="0.25">
      <c r="A20" s="10" t="s">
        <v>200</v>
      </c>
      <c r="B20" s="80" t="s">
        <v>102</v>
      </c>
      <c r="C20" s="80" t="s">
        <v>50</v>
      </c>
      <c r="D20" s="102">
        <f>D23</f>
        <v>184996.97</v>
      </c>
      <c r="E20" s="102">
        <f t="shared" ref="E20:F20" si="3">E23</f>
        <v>396579.47</v>
      </c>
      <c r="F20" s="102">
        <f t="shared" si="3"/>
        <v>329996.96999999997</v>
      </c>
    </row>
    <row r="21" spans="1:6" ht="38.25" x14ac:dyDescent="0.25">
      <c r="A21" s="6" t="s">
        <v>201</v>
      </c>
      <c r="B21" s="111" t="s">
        <v>103</v>
      </c>
      <c r="C21" s="111" t="s">
        <v>50</v>
      </c>
      <c r="D21" s="103">
        <f>D22</f>
        <v>184996.97</v>
      </c>
      <c r="E21" s="103">
        <f t="shared" ref="E21:F23" si="4">E22</f>
        <v>396579.47</v>
      </c>
      <c r="F21" s="103">
        <f t="shared" si="4"/>
        <v>329996.96999999997</v>
      </c>
    </row>
    <row r="22" spans="1:6" ht="25.5" x14ac:dyDescent="0.25">
      <c r="A22" s="6" t="s">
        <v>104</v>
      </c>
      <c r="B22" s="111" t="s">
        <v>105</v>
      </c>
      <c r="C22" s="111" t="s">
        <v>50</v>
      </c>
      <c r="D22" s="103">
        <f>D23</f>
        <v>184996.97</v>
      </c>
      <c r="E22" s="103">
        <f t="shared" si="4"/>
        <v>396579.47</v>
      </c>
      <c r="F22" s="103">
        <f t="shared" si="4"/>
        <v>329996.96999999997</v>
      </c>
    </row>
    <row r="23" spans="1:6" ht="25.5" x14ac:dyDescent="0.25">
      <c r="A23" s="6" t="s">
        <v>157</v>
      </c>
      <c r="B23" s="111" t="s">
        <v>105</v>
      </c>
      <c r="C23" s="111" t="s">
        <v>67</v>
      </c>
      <c r="D23" s="103">
        <f>D24</f>
        <v>184996.97</v>
      </c>
      <c r="E23" s="103">
        <f t="shared" si="4"/>
        <v>396579.47</v>
      </c>
      <c r="F23" s="103">
        <f t="shared" si="4"/>
        <v>329996.96999999997</v>
      </c>
    </row>
    <row r="24" spans="1:6" ht="25.5" x14ac:dyDescent="0.25">
      <c r="A24" s="6" t="s">
        <v>68</v>
      </c>
      <c r="B24" s="111" t="s">
        <v>105</v>
      </c>
      <c r="C24" s="111" t="s">
        <v>69</v>
      </c>
      <c r="D24" s="103">
        <v>184996.97</v>
      </c>
      <c r="E24" s="126">
        <v>396579.47</v>
      </c>
      <c r="F24" s="126">
        <v>329996.96999999997</v>
      </c>
    </row>
    <row r="25" spans="1:6" ht="38.25" x14ac:dyDescent="0.25">
      <c r="A25" s="11" t="s">
        <v>202</v>
      </c>
      <c r="B25" s="91" t="s">
        <v>99</v>
      </c>
      <c r="C25" s="83" t="s">
        <v>50</v>
      </c>
      <c r="D25" s="102">
        <f>D26</f>
        <v>500000</v>
      </c>
      <c r="E25" s="102">
        <f t="shared" ref="E25:F28" si="5">E26</f>
        <v>607085.15</v>
      </c>
      <c r="F25" s="102">
        <f t="shared" si="5"/>
        <v>658942.16</v>
      </c>
    </row>
    <row r="26" spans="1:6" ht="38.25" x14ac:dyDescent="0.25">
      <c r="A26" s="8" t="s">
        <v>203</v>
      </c>
      <c r="B26" s="83" t="s">
        <v>100</v>
      </c>
      <c r="C26" s="83" t="s">
        <v>50</v>
      </c>
      <c r="D26" s="103">
        <f>D27</f>
        <v>500000</v>
      </c>
      <c r="E26" s="103">
        <f t="shared" si="5"/>
        <v>607085.15</v>
      </c>
      <c r="F26" s="103">
        <f t="shared" si="5"/>
        <v>658942.16</v>
      </c>
    </row>
    <row r="27" spans="1:6" x14ac:dyDescent="0.25">
      <c r="A27" s="8" t="s">
        <v>161</v>
      </c>
      <c r="B27" s="83" t="s">
        <v>101</v>
      </c>
      <c r="C27" s="83" t="s">
        <v>50</v>
      </c>
      <c r="D27" s="103">
        <f>D28</f>
        <v>500000</v>
      </c>
      <c r="E27" s="103">
        <f t="shared" si="5"/>
        <v>607085.15</v>
      </c>
      <c r="F27" s="103">
        <f t="shared" si="5"/>
        <v>658942.16</v>
      </c>
    </row>
    <row r="28" spans="1:6" ht="25.5" x14ac:dyDescent="0.25">
      <c r="A28" s="6" t="s">
        <v>157</v>
      </c>
      <c r="B28" s="83" t="s">
        <v>101</v>
      </c>
      <c r="C28" s="83" t="s">
        <v>67</v>
      </c>
      <c r="D28" s="103">
        <f>D29</f>
        <v>500000</v>
      </c>
      <c r="E28" s="103">
        <f t="shared" si="5"/>
        <v>607085.15</v>
      </c>
      <c r="F28" s="103">
        <f t="shared" si="5"/>
        <v>658942.16</v>
      </c>
    </row>
    <row r="29" spans="1:6" ht="25.5" x14ac:dyDescent="0.25">
      <c r="A29" s="6" t="s">
        <v>68</v>
      </c>
      <c r="B29" s="83" t="s">
        <v>101</v>
      </c>
      <c r="C29" s="83" t="s">
        <v>69</v>
      </c>
      <c r="D29" s="103">
        <v>500000</v>
      </c>
      <c r="E29" s="126">
        <v>607085.15</v>
      </c>
      <c r="F29" s="126">
        <v>658942.16</v>
      </c>
    </row>
    <row r="30" spans="1:6" ht="25.5" x14ac:dyDescent="0.25">
      <c r="A30" s="11" t="s">
        <v>204</v>
      </c>
      <c r="B30" s="95" t="s">
        <v>108</v>
      </c>
      <c r="C30" s="95" t="s">
        <v>50</v>
      </c>
      <c r="D30" s="108">
        <f>D33+D35</f>
        <v>2571395</v>
      </c>
      <c r="E30" s="108">
        <f t="shared" ref="E30:F30" si="6">E33+E35</f>
        <v>2471395</v>
      </c>
      <c r="F30" s="108">
        <f t="shared" si="6"/>
        <v>2471395</v>
      </c>
    </row>
    <row r="31" spans="1:6" ht="25.5" customHeight="1" x14ac:dyDescent="0.25">
      <c r="A31" s="8" t="s">
        <v>206</v>
      </c>
      <c r="B31" s="96" t="s">
        <v>109</v>
      </c>
      <c r="C31" s="96" t="s">
        <v>50</v>
      </c>
      <c r="D31" s="107">
        <f>D32</f>
        <v>2571395</v>
      </c>
      <c r="E31" s="107">
        <f t="shared" ref="E31:F31" si="7">E32</f>
        <v>2471395</v>
      </c>
      <c r="F31" s="107">
        <f t="shared" si="7"/>
        <v>2471395</v>
      </c>
    </row>
    <row r="32" spans="1:6" x14ac:dyDescent="0.25">
      <c r="A32" s="8" t="s">
        <v>110</v>
      </c>
      <c r="B32" s="96" t="s">
        <v>111</v>
      </c>
      <c r="C32" s="96" t="s">
        <v>50</v>
      </c>
      <c r="D32" s="107">
        <f>D33+D35</f>
        <v>2571395</v>
      </c>
      <c r="E32" s="107">
        <f t="shared" ref="E32:F32" si="8">E33+E35</f>
        <v>2471395</v>
      </c>
      <c r="F32" s="107">
        <f t="shared" si="8"/>
        <v>2471395</v>
      </c>
    </row>
    <row r="33" spans="1:6" ht="51" x14ac:dyDescent="0.25">
      <c r="A33" s="73" t="s">
        <v>86</v>
      </c>
      <c r="B33" s="96" t="s">
        <v>111</v>
      </c>
      <c r="C33" s="96" t="s">
        <v>60</v>
      </c>
      <c r="D33" s="107">
        <f>D34</f>
        <v>2321395</v>
      </c>
      <c r="E33" s="107">
        <f t="shared" ref="E33:F33" si="9">E34</f>
        <v>2321395</v>
      </c>
      <c r="F33" s="107">
        <f t="shared" si="9"/>
        <v>2321395</v>
      </c>
    </row>
    <row r="34" spans="1:6" x14ac:dyDescent="0.25">
      <c r="A34" s="73" t="s">
        <v>87</v>
      </c>
      <c r="B34" s="96" t="s">
        <v>111</v>
      </c>
      <c r="C34" s="96" t="s">
        <v>88</v>
      </c>
      <c r="D34" s="107">
        <v>2321395</v>
      </c>
      <c r="E34" s="107">
        <v>2321395</v>
      </c>
      <c r="F34" s="107">
        <v>2321395</v>
      </c>
    </row>
    <row r="35" spans="1:6" ht="25.5" x14ac:dyDescent="0.25">
      <c r="A35" s="6" t="s">
        <v>157</v>
      </c>
      <c r="B35" s="96" t="s">
        <v>111</v>
      </c>
      <c r="C35" s="96" t="s">
        <v>67</v>
      </c>
      <c r="D35" s="107">
        <f>D36</f>
        <v>250000</v>
      </c>
      <c r="E35" s="107">
        <f t="shared" ref="E35:F35" si="10">E36</f>
        <v>150000</v>
      </c>
      <c r="F35" s="107">
        <f t="shared" si="10"/>
        <v>150000</v>
      </c>
    </row>
    <row r="36" spans="1:6" ht="25.5" x14ac:dyDescent="0.25">
      <c r="A36" s="6" t="s">
        <v>68</v>
      </c>
      <c r="B36" s="96" t="s">
        <v>111</v>
      </c>
      <c r="C36" s="96" t="s">
        <v>69</v>
      </c>
      <c r="D36" s="107">
        <v>250000</v>
      </c>
      <c r="E36" s="126">
        <v>150000</v>
      </c>
      <c r="F36" s="126">
        <v>150000</v>
      </c>
    </row>
    <row r="37" spans="1:6" ht="38.25" x14ac:dyDescent="0.25">
      <c r="A37" s="10" t="s">
        <v>205</v>
      </c>
      <c r="B37" s="95" t="s">
        <v>114</v>
      </c>
      <c r="C37" s="95" t="s">
        <v>50</v>
      </c>
      <c r="D37" s="108">
        <f t="shared" ref="D37:F40" si="11">D38</f>
        <v>50000</v>
      </c>
      <c r="E37" s="108">
        <f t="shared" si="11"/>
        <v>100000</v>
      </c>
      <c r="F37" s="108">
        <f t="shared" si="11"/>
        <v>60000</v>
      </c>
    </row>
    <row r="38" spans="1:6" ht="38.25" x14ac:dyDescent="0.25">
      <c r="A38" s="68" t="s">
        <v>207</v>
      </c>
      <c r="B38" s="96" t="s">
        <v>115</v>
      </c>
      <c r="C38" s="96" t="s">
        <v>50</v>
      </c>
      <c r="D38" s="107">
        <f t="shared" si="11"/>
        <v>50000</v>
      </c>
      <c r="E38" s="107">
        <f t="shared" si="11"/>
        <v>100000</v>
      </c>
      <c r="F38" s="107">
        <f t="shared" si="11"/>
        <v>60000</v>
      </c>
    </row>
    <row r="39" spans="1:6" ht="26.25" x14ac:dyDescent="0.25">
      <c r="A39" s="9" t="s">
        <v>116</v>
      </c>
      <c r="B39" s="96" t="s">
        <v>117</v>
      </c>
      <c r="C39" s="96" t="s">
        <v>50</v>
      </c>
      <c r="D39" s="107">
        <f t="shared" si="11"/>
        <v>50000</v>
      </c>
      <c r="E39" s="107">
        <f t="shared" si="11"/>
        <v>100000</v>
      </c>
      <c r="F39" s="107">
        <f t="shared" si="11"/>
        <v>60000</v>
      </c>
    </row>
    <row r="40" spans="1:6" ht="25.5" x14ac:dyDescent="0.25">
      <c r="A40" s="6" t="s">
        <v>157</v>
      </c>
      <c r="B40" s="96" t="s">
        <v>117</v>
      </c>
      <c r="C40" s="96" t="s">
        <v>67</v>
      </c>
      <c r="D40" s="107">
        <f t="shared" si="11"/>
        <v>50000</v>
      </c>
      <c r="E40" s="107">
        <f t="shared" si="11"/>
        <v>100000</v>
      </c>
      <c r="F40" s="107">
        <f t="shared" si="11"/>
        <v>60000</v>
      </c>
    </row>
    <row r="41" spans="1:6" ht="25.5" x14ac:dyDescent="0.25">
      <c r="A41" s="7" t="s">
        <v>68</v>
      </c>
      <c r="B41" s="96" t="s">
        <v>117</v>
      </c>
      <c r="C41" s="96" t="s">
        <v>69</v>
      </c>
      <c r="D41" s="107">
        <v>50000</v>
      </c>
      <c r="E41" s="126">
        <v>100000</v>
      </c>
      <c r="F41" s="126">
        <v>60000</v>
      </c>
    </row>
    <row r="42" spans="1:6" ht="38.25" x14ac:dyDescent="0.25">
      <c r="A42" s="11" t="s">
        <v>208</v>
      </c>
      <c r="B42" s="91" t="s">
        <v>94</v>
      </c>
      <c r="C42" s="91" t="s">
        <v>50</v>
      </c>
      <c r="D42" s="108">
        <f>D45</f>
        <v>50000</v>
      </c>
      <c r="E42" s="108">
        <f t="shared" ref="E42:F42" si="12">E45</f>
        <v>100000</v>
      </c>
      <c r="F42" s="108">
        <f t="shared" si="12"/>
        <v>50000</v>
      </c>
    </row>
    <row r="43" spans="1:6" ht="63.75" x14ac:dyDescent="0.25">
      <c r="A43" s="8" t="s">
        <v>209</v>
      </c>
      <c r="B43" s="83" t="s">
        <v>121</v>
      </c>
      <c r="C43" s="83" t="s">
        <v>50</v>
      </c>
      <c r="D43" s="107">
        <f>D44</f>
        <v>50000</v>
      </c>
      <c r="E43" s="107">
        <f t="shared" ref="E43:F45" si="13">E44</f>
        <v>100000</v>
      </c>
      <c r="F43" s="107">
        <f t="shared" si="13"/>
        <v>50000</v>
      </c>
    </row>
    <row r="44" spans="1:6" ht="25.5" x14ac:dyDescent="0.25">
      <c r="A44" s="8" t="s">
        <v>95</v>
      </c>
      <c r="B44" s="83" t="s">
        <v>96</v>
      </c>
      <c r="C44" s="83" t="s">
        <v>50</v>
      </c>
      <c r="D44" s="107">
        <f>D45</f>
        <v>50000</v>
      </c>
      <c r="E44" s="107">
        <f t="shared" si="13"/>
        <v>100000</v>
      </c>
      <c r="F44" s="107">
        <f t="shared" si="13"/>
        <v>50000</v>
      </c>
    </row>
    <row r="45" spans="1:6" ht="25.5" x14ac:dyDescent="0.25">
      <c r="A45" s="6" t="s">
        <v>157</v>
      </c>
      <c r="B45" s="83" t="s">
        <v>96</v>
      </c>
      <c r="C45" s="83" t="s">
        <v>67</v>
      </c>
      <c r="D45" s="107">
        <f>D46</f>
        <v>50000</v>
      </c>
      <c r="E45" s="107">
        <f t="shared" si="13"/>
        <v>100000</v>
      </c>
      <c r="F45" s="107">
        <f t="shared" si="13"/>
        <v>50000</v>
      </c>
    </row>
    <row r="46" spans="1:6" ht="25.5" x14ac:dyDescent="0.25">
      <c r="A46" s="6" t="s">
        <v>68</v>
      </c>
      <c r="B46" s="83" t="s">
        <v>96</v>
      </c>
      <c r="C46" s="83" t="s">
        <v>69</v>
      </c>
      <c r="D46" s="107">
        <v>50000</v>
      </c>
      <c r="E46" s="126">
        <v>100000</v>
      </c>
      <c r="F46" s="126">
        <v>50000</v>
      </c>
    </row>
    <row r="47" spans="1:6" ht="76.5" x14ac:dyDescent="0.25">
      <c r="A47" s="76" t="s">
        <v>210</v>
      </c>
      <c r="B47" s="90" t="s">
        <v>83</v>
      </c>
      <c r="C47" s="90" t="s">
        <v>50</v>
      </c>
      <c r="D47" s="113">
        <f>D48</f>
        <v>2278320</v>
      </c>
      <c r="E47" s="113">
        <f t="shared" ref="E47:F48" si="14">E48</f>
        <v>2054911.24</v>
      </c>
      <c r="F47" s="113">
        <f t="shared" si="14"/>
        <v>1912586.3599999999</v>
      </c>
    </row>
    <row r="48" spans="1:6" ht="76.5" x14ac:dyDescent="0.25">
      <c r="A48" s="7" t="s">
        <v>211</v>
      </c>
      <c r="B48" s="82" t="s">
        <v>84</v>
      </c>
      <c r="C48" s="82" t="s">
        <v>50</v>
      </c>
      <c r="D48" s="109">
        <f>D49</f>
        <v>2278320</v>
      </c>
      <c r="E48" s="109">
        <f t="shared" si="14"/>
        <v>2054911.24</v>
      </c>
      <c r="F48" s="109">
        <f t="shared" si="14"/>
        <v>1912586.3599999999</v>
      </c>
    </row>
    <row r="49" spans="1:6" ht="63.75" x14ac:dyDescent="0.25">
      <c r="A49" s="8" t="s">
        <v>158</v>
      </c>
      <c r="B49" s="82" t="s">
        <v>85</v>
      </c>
      <c r="C49" s="82" t="s">
        <v>50</v>
      </c>
      <c r="D49" s="109">
        <f>D50+D52+D54</f>
        <v>2278320</v>
      </c>
      <c r="E49" s="109">
        <f t="shared" ref="E49:F49" si="15">E50+E52</f>
        <v>2054911.24</v>
      </c>
      <c r="F49" s="109">
        <f t="shared" si="15"/>
        <v>1912586.3599999999</v>
      </c>
    </row>
    <row r="50" spans="1:6" ht="51" x14ac:dyDescent="0.25">
      <c r="A50" s="8" t="s">
        <v>86</v>
      </c>
      <c r="B50" s="82" t="s">
        <v>85</v>
      </c>
      <c r="C50" s="82" t="s">
        <v>60</v>
      </c>
      <c r="D50" s="109">
        <f>D51</f>
        <v>1564470</v>
      </c>
      <c r="E50" s="109">
        <f t="shared" ref="E50:F50" si="16">E51</f>
        <v>1564470</v>
      </c>
      <c r="F50" s="109">
        <f t="shared" si="16"/>
        <v>1564470</v>
      </c>
    </row>
    <row r="51" spans="1:6" x14ac:dyDescent="0.25">
      <c r="A51" s="5" t="s">
        <v>87</v>
      </c>
      <c r="B51" s="82" t="s">
        <v>85</v>
      </c>
      <c r="C51" s="82" t="s">
        <v>88</v>
      </c>
      <c r="D51" s="109">
        <v>1564470</v>
      </c>
      <c r="E51" s="109">
        <v>1564470</v>
      </c>
      <c r="F51" s="109">
        <v>1564470</v>
      </c>
    </row>
    <row r="52" spans="1:6" ht="25.5" x14ac:dyDescent="0.25">
      <c r="A52" s="6" t="s">
        <v>157</v>
      </c>
      <c r="B52" s="82" t="s">
        <v>85</v>
      </c>
      <c r="C52" s="82" t="s">
        <v>67</v>
      </c>
      <c r="D52" s="109">
        <f>D53</f>
        <v>703850</v>
      </c>
      <c r="E52" s="109">
        <f t="shared" ref="E52:F52" si="17">E53</f>
        <v>490441.24</v>
      </c>
      <c r="F52" s="109">
        <f t="shared" si="17"/>
        <v>348116.36</v>
      </c>
    </row>
    <row r="53" spans="1:6" ht="25.5" x14ac:dyDescent="0.25">
      <c r="A53" s="6" t="s">
        <v>68</v>
      </c>
      <c r="B53" s="82" t="s">
        <v>85</v>
      </c>
      <c r="C53" s="82" t="s">
        <v>69</v>
      </c>
      <c r="D53" s="109">
        <v>703850</v>
      </c>
      <c r="E53" s="126">
        <v>490441.24</v>
      </c>
      <c r="F53" s="126">
        <v>348116.36</v>
      </c>
    </row>
    <row r="54" spans="1:6" x14ac:dyDescent="0.25">
      <c r="A54" s="6" t="s">
        <v>70</v>
      </c>
      <c r="B54" s="82" t="s">
        <v>85</v>
      </c>
      <c r="C54" s="82" t="s">
        <v>71</v>
      </c>
      <c r="D54" s="109">
        <f>D55</f>
        <v>10000</v>
      </c>
      <c r="E54" s="126"/>
      <c r="F54" s="126"/>
    </row>
    <row r="55" spans="1:6" x14ac:dyDescent="0.25">
      <c r="A55" s="6" t="s">
        <v>72</v>
      </c>
      <c r="B55" s="82" t="s">
        <v>85</v>
      </c>
      <c r="C55" s="82" t="s">
        <v>73</v>
      </c>
      <c r="D55" s="109">
        <v>10000</v>
      </c>
      <c r="E55" s="126"/>
      <c r="F55" s="126"/>
    </row>
    <row r="56" spans="1:6" x14ac:dyDescent="0.25">
      <c r="A56" s="46" t="s">
        <v>165</v>
      </c>
      <c r="B56" s="95" t="s">
        <v>49</v>
      </c>
      <c r="C56" s="95" t="s">
        <v>50</v>
      </c>
      <c r="D56" s="81">
        <f>D20+D25+D30+D37+D42+D47+$D$11</f>
        <v>8665015</v>
      </c>
      <c r="E56" s="102">
        <f>E11+E20+E25+E30+E37+E42+E47</f>
        <v>9029346.5099999998</v>
      </c>
      <c r="F56" s="102">
        <f>F11+F20+F25+F30+F37+F42+F47</f>
        <v>8782296.1400000006</v>
      </c>
    </row>
    <row r="57" spans="1:6" ht="28.5" x14ac:dyDescent="0.25">
      <c r="A57" s="46" t="s">
        <v>53</v>
      </c>
      <c r="B57" s="91" t="s">
        <v>54</v>
      </c>
      <c r="C57" s="91" t="s">
        <v>50</v>
      </c>
      <c r="D57" s="81">
        <f>D58</f>
        <v>4562914</v>
      </c>
      <c r="E57" s="102">
        <f t="shared" ref="E57:F58" si="18">E58</f>
        <v>4229560</v>
      </c>
      <c r="F57" s="102">
        <f t="shared" si="18"/>
        <v>4242180</v>
      </c>
    </row>
    <row r="58" spans="1:6" ht="25.5" x14ac:dyDescent="0.25">
      <c r="A58" s="10" t="s">
        <v>55</v>
      </c>
      <c r="B58" s="91" t="s">
        <v>56</v>
      </c>
      <c r="C58" s="91" t="s">
        <v>50</v>
      </c>
      <c r="D58" s="102">
        <f>D59</f>
        <v>4562914</v>
      </c>
      <c r="E58" s="102">
        <f t="shared" si="18"/>
        <v>4229560</v>
      </c>
      <c r="F58" s="102">
        <f t="shared" si="18"/>
        <v>4242180</v>
      </c>
    </row>
    <row r="59" spans="1:6" x14ac:dyDescent="0.25">
      <c r="A59" s="12" t="s">
        <v>124</v>
      </c>
      <c r="B59" s="91" t="s">
        <v>125</v>
      </c>
      <c r="C59" s="91" t="s">
        <v>50</v>
      </c>
      <c r="D59" s="102">
        <f>D60+D63+D70+D73</f>
        <v>4562914</v>
      </c>
      <c r="E59" s="102">
        <f t="shared" ref="E59:F59" si="19">E60+E63+E70+E73</f>
        <v>4229560</v>
      </c>
      <c r="F59" s="102">
        <f t="shared" si="19"/>
        <v>4242180</v>
      </c>
    </row>
    <row r="60" spans="1:6" x14ac:dyDescent="0.25">
      <c r="A60" s="10" t="s">
        <v>57</v>
      </c>
      <c r="B60" s="83" t="s">
        <v>58</v>
      </c>
      <c r="C60" s="83" t="s">
        <v>50</v>
      </c>
      <c r="D60" s="102">
        <f>D61</f>
        <v>1566110</v>
      </c>
      <c r="E60" s="102">
        <f t="shared" ref="E60:F61" si="20">E61</f>
        <v>1536000</v>
      </c>
      <c r="F60" s="102">
        <f t="shared" si="20"/>
        <v>1536000</v>
      </c>
    </row>
    <row r="61" spans="1:6" ht="51" x14ac:dyDescent="0.25">
      <c r="A61" s="6" t="s">
        <v>59</v>
      </c>
      <c r="B61" s="83" t="s">
        <v>58</v>
      </c>
      <c r="C61" s="83" t="s">
        <v>60</v>
      </c>
      <c r="D61" s="103">
        <f>D62</f>
        <v>1566110</v>
      </c>
      <c r="E61" s="103">
        <f t="shared" si="20"/>
        <v>1536000</v>
      </c>
      <c r="F61" s="103">
        <f t="shared" si="20"/>
        <v>1536000</v>
      </c>
    </row>
    <row r="62" spans="1:6" ht="25.5" x14ac:dyDescent="0.25">
      <c r="A62" s="6" t="s">
        <v>61</v>
      </c>
      <c r="B62" s="83" t="s">
        <v>58</v>
      </c>
      <c r="C62" s="83" t="s">
        <v>62</v>
      </c>
      <c r="D62" s="103">
        <v>1566110</v>
      </c>
      <c r="E62" s="103">
        <v>1536000</v>
      </c>
      <c r="F62" s="103">
        <v>1536000</v>
      </c>
    </row>
    <row r="63" spans="1:6" x14ac:dyDescent="0.25">
      <c r="A63" s="10" t="s">
        <v>65</v>
      </c>
      <c r="B63" s="83" t="s">
        <v>66</v>
      </c>
      <c r="C63" s="83" t="s">
        <v>50</v>
      </c>
      <c r="D63" s="102">
        <f>D64+D66+D68</f>
        <v>2523890</v>
      </c>
      <c r="E63" s="102">
        <f t="shared" ref="E63:F63" si="21">E64+E66+E68</f>
        <v>2209000</v>
      </c>
      <c r="F63" s="102">
        <f t="shared" si="21"/>
        <v>2209000</v>
      </c>
    </row>
    <row r="64" spans="1:6" ht="51" x14ac:dyDescent="0.25">
      <c r="A64" s="6" t="s">
        <v>59</v>
      </c>
      <c r="B64" s="83" t="s">
        <v>66</v>
      </c>
      <c r="C64" s="83" t="s">
        <v>60</v>
      </c>
      <c r="D64" s="103">
        <f>D65</f>
        <v>2383750</v>
      </c>
      <c r="E64" s="103">
        <f t="shared" ref="E64:F64" si="22">E65</f>
        <v>2194000</v>
      </c>
      <c r="F64" s="103">
        <f t="shared" si="22"/>
        <v>2194000</v>
      </c>
    </row>
    <row r="65" spans="1:6" ht="25.5" x14ac:dyDescent="0.25">
      <c r="A65" s="6" t="s">
        <v>61</v>
      </c>
      <c r="B65" s="83" t="s">
        <v>66</v>
      </c>
      <c r="C65" s="83" t="s">
        <v>62</v>
      </c>
      <c r="D65" s="103">
        <v>2383750</v>
      </c>
      <c r="E65" s="103">
        <v>2194000</v>
      </c>
      <c r="F65" s="103">
        <v>2194000</v>
      </c>
    </row>
    <row r="66" spans="1:6" ht="25.5" x14ac:dyDescent="0.25">
      <c r="A66" s="6" t="s">
        <v>157</v>
      </c>
      <c r="B66" s="83" t="s">
        <v>66</v>
      </c>
      <c r="C66" s="83" t="s">
        <v>67</v>
      </c>
      <c r="D66" s="103">
        <f>D67</f>
        <v>15000</v>
      </c>
      <c r="E66" s="103">
        <f t="shared" ref="E66:F66" si="23">E67</f>
        <v>0</v>
      </c>
      <c r="F66" s="103">
        <f t="shared" si="23"/>
        <v>0</v>
      </c>
    </row>
    <row r="67" spans="1:6" ht="25.5" x14ac:dyDescent="0.25">
      <c r="A67" s="6" t="s">
        <v>68</v>
      </c>
      <c r="B67" s="83" t="s">
        <v>66</v>
      </c>
      <c r="C67" s="83" t="s">
        <v>69</v>
      </c>
      <c r="D67" s="103">
        <v>15000</v>
      </c>
      <c r="E67" s="103">
        <v>0</v>
      </c>
      <c r="F67" s="103">
        <v>0</v>
      </c>
    </row>
    <row r="68" spans="1:6" x14ac:dyDescent="0.25">
      <c r="A68" s="6" t="s">
        <v>70</v>
      </c>
      <c r="B68" s="83" t="s">
        <v>66</v>
      </c>
      <c r="C68" s="83" t="s">
        <v>71</v>
      </c>
      <c r="D68" s="103">
        <f>D69</f>
        <v>125140</v>
      </c>
      <c r="E68" s="103">
        <f t="shared" ref="E68:F68" si="24">E69</f>
        <v>15000</v>
      </c>
      <c r="F68" s="103">
        <f t="shared" si="24"/>
        <v>15000</v>
      </c>
    </row>
    <row r="69" spans="1:6" x14ac:dyDescent="0.25">
      <c r="A69" s="6" t="s">
        <v>72</v>
      </c>
      <c r="B69" s="83" t="s">
        <v>66</v>
      </c>
      <c r="C69" s="83" t="s">
        <v>73</v>
      </c>
      <c r="D69" s="103">
        <v>125140</v>
      </c>
      <c r="E69" s="103">
        <v>15000</v>
      </c>
      <c r="F69" s="103">
        <v>15000</v>
      </c>
    </row>
    <row r="70" spans="1:6" ht="25.5" x14ac:dyDescent="0.25">
      <c r="A70" s="11" t="s">
        <v>91</v>
      </c>
      <c r="B70" s="83" t="s">
        <v>92</v>
      </c>
      <c r="C70" s="83" t="s">
        <v>50</v>
      </c>
      <c r="D70" s="102">
        <f>D72</f>
        <v>345914</v>
      </c>
      <c r="E70" s="102">
        <f t="shared" ref="E70:F70" si="25">E72</f>
        <v>357560</v>
      </c>
      <c r="F70" s="102">
        <f t="shared" si="25"/>
        <v>370180</v>
      </c>
    </row>
    <row r="71" spans="1:6" ht="51" x14ac:dyDescent="0.25">
      <c r="A71" s="6" t="s">
        <v>59</v>
      </c>
      <c r="B71" s="83" t="s">
        <v>92</v>
      </c>
      <c r="C71" s="83" t="s">
        <v>60</v>
      </c>
      <c r="D71" s="103">
        <f>D72</f>
        <v>345914</v>
      </c>
      <c r="E71" s="103">
        <f t="shared" ref="E71:F71" si="26">E72</f>
        <v>357560</v>
      </c>
      <c r="F71" s="103">
        <f t="shared" si="26"/>
        <v>370180</v>
      </c>
    </row>
    <row r="72" spans="1:6" ht="25.5" x14ac:dyDescent="0.25">
      <c r="A72" s="6" t="s">
        <v>61</v>
      </c>
      <c r="B72" s="83" t="s">
        <v>92</v>
      </c>
      <c r="C72" s="83" t="s">
        <v>62</v>
      </c>
      <c r="D72" s="103">
        <v>345914</v>
      </c>
      <c r="E72" s="126">
        <v>357560</v>
      </c>
      <c r="F72" s="126">
        <v>370180</v>
      </c>
    </row>
    <row r="73" spans="1:6" ht="25.5" x14ac:dyDescent="0.25">
      <c r="A73" s="10" t="s">
        <v>188</v>
      </c>
      <c r="B73" s="83" t="s">
        <v>77</v>
      </c>
      <c r="C73" s="83" t="s">
        <v>50</v>
      </c>
      <c r="D73" s="102">
        <f>D74</f>
        <v>127000</v>
      </c>
      <c r="E73" s="102">
        <f t="shared" ref="E73:F74" si="27">E74</f>
        <v>127000</v>
      </c>
      <c r="F73" s="102">
        <f t="shared" si="27"/>
        <v>127000</v>
      </c>
    </row>
    <row r="74" spans="1:6" x14ac:dyDescent="0.25">
      <c r="A74" s="6" t="s">
        <v>76</v>
      </c>
      <c r="B74" s="83" t="s">
        <v>77</v>
      </c>
      <c r="C74" s="83" t="s">
        <v>78</v>
      </c>
      <c r="D74" s="103">
        <f>D75</f>
        <v>127000</v>
      </c>
      <c r="E74" s="103">
        <f t="shared" si="27"/>
        <v>127000</v>
      </c>
      <c r="F74" s="103">
        <f t="shared" si="27"/>
        <v>127000</v>
      </c>
    </row>
    <row r="75" spans="1:6" x14ac:dyDescent="0.25">
      <c r="A75" s="6" t="s">
        <v>43</v>
      </c>
      <c r="B75" s="83" t="s">
        <v>77</v>
      </c>
      <c r="C75" s="83" t="s">
        <v>79</v>
      </c>
      <c r="D75" s="103">
        <v>127000</v>
      </c>
      <c r="E75" s="103">
        <v>127000</v>
      </c>
      <c r="F75" s="103">
        <v>127000</v>
      </c>
    </row>
    <row r="76" spans="1:6" ht="15.75" x14ac:dyDescent="0.25">
      <c r="A76" s="13" t="s">
        <v>118</v>
      </c>
      <c r="B76" s="112"/>
      <c r="C76" s="112"/>
      <c r="D76" s="114">
        <f>D56+D57</f>
        <v>13227929</v>
      </c>
      <c r="E76" s="114">
        <f t="shared" ref="E76:F76" si="28">E56+E57</f>
        <v>13258906.51</v>
      </c>
      <c r="F76" s="114">
        <f t="shared" si="28"/>
        <v>13024476.140000001</v>
      </c>
    </row>
  </sheetData>
  <mergeCells count="5">
    <mergeCell ref="A8:A9"/>
    <mergeCell ref="B8:B9"/>
    <mergeCell ref="C8:C9"/>
    <mergeCell ref="D8:F8"/>
    <mergeCell ref="A6:F6"/>
  </mergeCell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defaultRowHeight="15" x14ac:dyDescent="0.25"/>
  <cols>
    <col min="1" max="1" width="39.5703125" style="79" customWidth="1"/>
    <col min="2" max="3" width="3.7109375" style="79" customWidth="1"/>
    <col min="4" max="4" width="12.7109375" style="79" customWidth="1"/>
    <col min="5" max="5" width="5" style="79" customWidth="1"/>
    <col min="6" max="8" width="13.7109375" style="79" customWidth="1"/>
    <col min="9" max="16384" width="9.140625" style="79"/>
  </cols>
  <sheetData>
    <row r="1" spans="1:8" x14ac:dyDescent="0.25">
      <c r="H1" s="22" t="s">
        <v>142</v>
      </c>
    </row>
    <row r="2" spans="1:8" x14ac:dyDescent="0.25">
      <c r="H2" s="22" t="s">
        <v>224</v>
      </c>
    </row>
    <row r="3" spans="1:8" x14ac:dyDescent="0.25">
      <c r="H3" s="22" t="s">
        <v>133</v>
      </c>
    </row>
    <row r="4" spans="1:8" x14ac:dyDescent="0.25">
      <c r="H4" s="22" t="s">
        <v>226</v>
      </c>
    </row>
    <row r="6" spans="1:8" ht="45.75" customHeight="1" x14ac:dyDescent="0.25">
      <c r="A6" s="144" t="s">
        <v>223</v>
      </c>
      <c r="B6" s="144"/>
      <c r="C6" s="144"/>
      <c r="D6" s="144"/>
      <c r="E6" s="144"/>
      <c r="F6" s="144"/>
      <c r="G6" s="139"/>
      <c r="H6" s="139"/>
    </row>
    <row r="8" spans="1:8" x14ac:dyDescent="0.25">
      <c r="A8" s="145" t="s">
        <v>126</v>
      </c>
      <c r="B8" s="145" t="s">
        <v>127</v>
      </c>
      <c r="C8" s="145"/>
      <c r="D8" s="145"/>
      <c r="E8" s="145"/>
      <c r="F8" s="134" t="s">
        <v>220</v>
      </c>
      <c r="G8" s="137"/>
      <c r="H8" s="137"/>
    </row>
    <row r="9" spans="1:8" ht="63.75" customHeight="1" x14ac:dyDescent="0.25">
      <c r="A9" s="145"/>
      <c r="B9" s="127" t="s">
        <v>166</v>
      </c>
      <c r="C9" s="127" t="s">
        <v>167</v>
      </c>
      <c r="D9" s="128" t="s">
        <v>168</v>
      </c>
      <c r="E9" s="127" t="s">
        <v>169</v>
      </c>
      <c r="F9" s="4" t="s">
        <v>216</v>
      </c>
      <c r="G9" s="4" t="s">
        <v>180</v>
      </c>
      <c r="H9" s="4" t="s">
        <v>199</v>
      </c>
    </row>
    <row r="10" spans="1:8" s="21" customFormat="1" ht="12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3">
        <v>6</v>
      </c>
      <c r="G10" s="3">
        <v>7</v>
      </c>
      <c r="H10" s="3">
        <v>8</v>
      </c>
    </row>
    <row r="11" spans="1:8" x14ac:dyDescent="0.25">
      <c r="A11" s="14" t="s">
        <v>128</v>
      </c>
      <c r="B11" s="15" t="s">
        <v>52</v>
      </c>
      <c r="C11" s="15" t="s">
        <v>48</v>
      </c>
      <c r="D11" s="16" t="s">
        <v>49</v>
      </c>
      <c r="E11" s="15" t="s">
        <v>50</v>
      </c>
      <c r="F11" s="130">
        <f>F12</f>
        <v>345914</v>
      </c>
      <c r="G11" s="130">
        <f t="shared" ref="G11:H11" si="0">G12</f>
        <v>357560</v>
      </c>
      <c r="H11" s="130">
        <f t="shared" si="0"/>
        <v>370180</v>
      </c>
    </row>
    <row r="12" spans="1:8" ht="28.5" x14ac:dyDescent="0.25">
      <c r="A12" s="132" t="s">
        <v>89</v>
      </c>
      <c r="B12" s="15" t="s">
        <v>52</v>
      </c>
      <c r="C12" s="15" t="s">
        <v>90</v>
      </c>
      <c r="D12" s="16" t="s">
        <v>49</v>
      </c>
      <c r="E12" s="15" t="s">
        <v>50</v>
      </c>
      <c r="F12" s="130">
        <f>F14</f>
        <v>345914</v>
      </c>
      <c r="G12" s="130">
        <f t="shared" ref="G12:H12" si="1">G14</f>
        <v>357560</v>
      </c>
      <c r="H12" s="130">
        <f t="shared" si="1"/>
        <v>370180</v>
      </c>
    </row>
    <row r="13" spans="1:8" ht="45" x14ac:dyDescent="0.25">
      <c r="A13" s="133" t="s">
        <v>53</v>
      </c>
      <c r="B13" s="18" t="s">
        <v>52</v>
      </c>
      <c r="C13" s="18" t="s">
        <v>90</v>
      </c>
      <c r="D13" s="19" t="s">
        <v>54</v>
      </c>
      <c r="E13" s="18" t="s">
        <v>50</v>
      </c>
      <c r="F13" s="77">
        <f>F14</f>
        <v>345914</v>
      </c>
      <c r="G13" s="77">
        <f t="shared" ref="G13:H17" si="2">G14</f>
        <v>357560</v>
      </c>
      <c r="H13" s="77">
        <f t="shared" si="2"/>
        <v>370180</v>
      </c>
    </row>
    <row r="14" spans="1:8" ht="45" x14ac:dyDescent="0.25">
      <c r="A14" s="133" t="s">
        <v>55</v>
      </c>
      <c r="B14" s="18" t="s">
        <v>52</v>
      </c>
      <c r="C14" s="18" t="s">
        <v>90</v>
      </c>
      <c r="D14" s="19" t="s">
        <v>56</v>
      </c>
      <c r="E14" s="18" t="s">
        <v>50</v>
      </c>
      <c r="F14" s="77">
        <f>F15</f>
        <v>345914</v>
      </c>
      <c r="G14" s="77">
        <f t="shared" si="2"/>
        <v>357560</v>
      </c>
      <c r="H14" s="77">
        <f t="shared" si="2"/>
        <v>370180</v>
      </c>
    </row>
    <row r="15" spans="1:8" x14ac:dyDescent="0.25">
      <c r="A15" s="133" t="s">
        <v>80</v>
      </c>
      <c r="B15" s="18" t="s">
        <v>52</v>
      </c>
      <c r="C15" s="18" t="s">
        <v>90</v>
      </c>
      <c r="D15" s="19" t="s">
        <v>125</v>
      </c>
      <c r="E15" s="18" t="s">
        <v>50</v>
      </c>
      <c r="F15" s="77">
        <f>F16</f>
        <v>345914</v>
      </c>
      <c r="G15" s="77">
        <f t="shared" si="2"/>
        <v>357560</v>
      </c>
      <c r="H15" s="77">
        <f t="shared" si="2"/>
        <v>370180</v>
      </c>
    </row>
    <row r="16" spans="1:8" ht="45" x14ac:dyDescent="0.25">
      <c r="A16" s="133" t="s">
        <v>91</v>
      </c>
      <c r="B16" s="18" t="s">
        <v>52</v>
      </c>
      <c r="C16" s="18" t="s">
        <v>90</v>
      </c>
      <c r="D16" s="19" t="s">
        <v>92</v>
      </c>
      <c r="E16" s="18" t="s">
        <v>50</v>
      </c>
      <c r="F16" s="77">
        <f>F17</f>
        <v>345914</v>
      </c>
      <c r="G16" s="77">
        <f t="shared" si="2"/>
        <v>357560</v>
      </c>
      <c r="H16" s="77">
        <f t="shared" si="2"/>
        <v>370180</v>
      </c>
    </row>
    <row r="17" spans="1:8" ht="90" x14ac:dyDescent="0.25">
      <c r="A17" s="28" t="s">
        <v>129</v>
      </c>
      <c r="B17" s="18" t="s">
        <v>52</v>
      </c>
      <c r="C17" s="18" t="s">
        <v>90</v>
      </c>
      <c r="D17" s="19" t="s">
        <v>92</v>
      </c>
      <c r="E17" s="18" t="s">
        <v>60</v>
      </c>
      <c r="F17" s="77">
        <f>F18</f>
        <v>345914</v>
      </c>
      <c r="G17" s="77">
        <f t="shared" si="2"/>
        <v>357560</v>
      </c>
      <c r="H17" s="77">
        <f t="shared" si="2"/>
        <v>370180</v>
      </c>
    </row>
    <row r="18" spans="1:8" ht="30" customHeight="1" x14ac:dyDescent="0.25">
      <c r="A18" s="133" t="s">
        <v>130</v>
      </c>
      <c r="B18" s="18" t="s">
        <v>52</v>
      </c>
      <c r="C18" s="18" t="s">
        <v>90</v>
      </c>
      <c r="D18" s="19" t="s">
        <v>92</v>
      </c>
      <c r="E18" s="18" t="s">
        <v>62</v>
      </c>
      <c r="F18" s="77">
        <v>345914</v>
      </c>
      <c r="G18" s="131">
        <v>357560</v>
      </c>
      <c r="H18" s="131">
        <v>370180</v>
      </c>
    </row>
    <row r="19" spans="1:8" x14ac:dyDescent="0.25">
      <c r="A19" s="129"/>
      <c r="B19" s="129"/>
      <c r="C19" s="129"/>
      <c r="D19" s="129"/>
      <c r="E19" s="129"/>
      <c r="F19" s="129"/>
    </row>
    <row r="20" spans="1:8" x14ac:dyDescent="0.25">
      <c r="A20" s="129"/>
      <c r="B20" s="129"/>
      <c r="C20" s="129"/>
      <c r="D20" s="129"/>
      <c r="E20" s="129"/>
      <c r="F20" s="129"/>
    </row>
    <row r="21" spans="1:8" ht="45.75" customHeight="1" x14ac:dyDescent="0.25">
      <c r="A21" s="146" t="s">
        <v>131</v>
      </c>
      <c r="B21" s="146"/>
      <c r="C21" s="146"/>
      <c r="D21" s="146"/>
      <c r="E21" s="146"/>
      <c r="F21" s="146"/>
      <c r="G21" s="139"/>
    </row>
  </sheetData>
  <mergeCells count="5">
    <mergeCell ref="A8:A9"/>
    <mergeCell ref="B8:E8"/>
    <mergeCell ref="F8:H8"/>
    <mergeCell ref="A6:H6"/>
    <mergeCell ref="A21:G21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Пр.1-доходы 2022-2024</vt:lpstr>
      <vt:lpstr>Пр.2-расходы 2022-2024</vt:lpstr>
      <vt:lpstr>Пр.3 ПБС 2022-2024</vt:lpstr>
      <vt:lpstr>пр.4 МП 2022-2024</vt:lpstr>
      <vt:lpstr>Пр.5 ВУС 2022-2024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2022-02-25T01:11:46Z</cp:lastPrinted>
  <dcterms:created xsi:type="dcterms:W3CDTF">2019-11-13T04:47:09Z</dcterms:created>
  <dcterms:modified xsi:type="dcterms:W3CDTF">2022-02-25T01:12:53Z</dcterms:modified>
</cp:coreProperties>
</file>