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240" windowHeight="12525" firstSheet="2" activeTab="7"/>
  </bookViews>
  <sheets>
    <sheet name="Пр.3" sheetId="3" state="hidden" r:id="rId1"/>
    <sheet name="Пр.4" sheetId="4" state="hidden" r:id="rId2"/>
    <sheet name="Пр.5-доходы" sheetId="5" r:id="rId3"/>
    <sheet name="Пр.6-расходы 2020" sheetId="6" r:id="rId4"/>
    <sheet name="Пр.7 расх.2021-2022" sheetId="7" r:id="rId5"/>
    <sheet name="Пр.8 ПБС 2020" sheetId="8" r:id="rId6"/>
    <sheet name="Пр.9 ПБС 2021-2022" sheetId="9" r:id="rId7"/>
    <sheet name="пр.10 МП 2020" sheetId="10" r:id="rId8"/>
    <sheet name="Пр.11 МП 2021-2022" sheetId="11" r:id="rId9"/>
    <sheet name="Пр.12 ВУС 2020" sheetId="12" r:id="rId10"/>
    <sheet name="Пр.13 ВУС 2021-2022" sheetId="13" r:id="rId11"/>
  </sheets>
  <calcPr calcId="145621"/>
</workbook>
</file>

<file path=xl/calcChain.xml><?xml version="1.0" encoding="utf-8"?>
<calcChain xmlns="http://schemas.openxmlformats.org/spreadsheetml/2006/main">
  <c r="F91" i="6" l="1"/>
  <c r="D22" i="10"/>
  <c r="D21" i="10" s="1"/>
  <c r="D19" i="10"/>
  <c r="D18" i="10" s="1"/>
  <c r="G73" i="8"/>
  <c r="G72" i="8" s="1"/>
  <c r="G71" i="8" s="1"/>
  <c r="G76" i="8"/>
  <c r="G75" i="8" s="1"/>
  <c r="G70" i="8" s="1"/>
  <c r="G69" i="8" s="1"/>
  <c r="F85" i="6"/>
  <c r="F84" i="6"/>
  <c r="F82" i="6"/>
  <c r="F81" i="6" s="1"/>
  <c r="D17" i="10" l="1"/>
  <c r="D16" i="10" s="1"/>
  <c r="D15" i="10" s="1"/>
  <c r="F80" i="6"/>
  <c r="F79" i="6" s="1"/>
  <c r="F78" i="6" s="1"/>
  <c r="C41" i="5" l="1"/>
  <c r="C40" i="5" s="1"/>
  <c r="E24" i="11" l="1"/>
  <c r="E23" i="11" s="1"/>
  <c r="E22" i="11" s="1"/>
  <c r="E21" i="11" s="1"/>
  <c r="E29" i="11"/>
  <c r="E31" i="11"/>
  <c r="E36" i="11"/>
  <c r="E35" i="11" s="1"/>
  <c r="E34" i="11" s="1"/>
  <c r="E33" i="11" s="1"/>
  <c r="E41" i="11"/>
  <c r="E40" i="11" s="1"/>
  <c r="E39" i="11" s="1"/>
  <c r="E46" i="11"/>
  <c r="E48" i="11"/>
  <c r="E50" i="11"/>
  <c r="E57" i="11"/>
  <c r="E56" i="11" s="1"/>
  <c r="E60" i="11"/>
  <c r="E62" i="11"/>
  <c r="E64" i="11"/>
  <c r="E66" i="11"/>
  <c r="E67" i="11"/>
  <c r="E69" i="11"/>
  <c r="E19" i="11"/>
  <c r="E16" i="11" s="1"/>
  <c r="D69" i="11"/>
  <c r="D67" i="11"/>
  <c r="D66" i="11"/>
  <c r="D64" i="11"/>
  <c r="D62" i="11"/>
  <c r="D60" i="11"/>
  <c r="D57" i="11"/>
  <c r="D56" i="11" s="1"/>
  <c r="D50" i="11"/>
  <c r="D48" i="11"/>
  <c r="D46" i="11"/>
  <c r="D41" i="11"/>
  <c r="D40" i="11" s="1"/>
  <c r="D39" i="11" s="1"/>
  <c r="D36" i="11"/>
  <c r="D35" i="11" s="1"/>
  <c r="D34" i="11" s="1"/>
  <c r="D33" i="11" s="1"/>
  <c r="D31" i="11"/>
  <c r="D29" i="11"/>
  <c r="D24" i="11"/>
  <c r="D23" i="11" s="1"/>
  <c r="D22" i="11" s="1"/>
  <c r="D21" i="11" s="1"/>
  <c r="D19" i="11"/>
  <c r="D18" i="11" s="1"/>
  <c r="D17" i="11" s="1"/>
  <c r="D16" i="11"/>
  <c r="D78" i="10"/>
  <c r="D77" i="10" s="1"/>
  <c r="D75" i="10"/>
  <c r="D74" i="10" s="1"/>
  <c r="D58" i="10"/>
  <c r="D56" i="10"/>
  <c r="D54" i="10"/>
  <c r="D49" i="10"/>
  <c r="D48" i="10" s="1"/>
  <c r="D47" i="10" s="1"/>
  <c r="D44" i="10"/>
  <c r="D43" i="10" s="1"/>
  <c r="D42" i="10" s="1"/>
  <c r="D41" i="10" s="1"/>
  <c r="D39" i="10"/>
  <c r="D37" i="10"/>
  <c r="D32" i="10"/>
  <c r="D31" i="10" s="1"/>
  <c r="D30" i="10" s="1"/>
  <c r="D29" i="10" s="1"/>
  <c r="H95" i="9"/>
  <c r="G95" i="9"/>
  <c r="G67" i="9"/>
  <c r="G66" i="9" s="1"/>
  <c r="G65" i="9" s="1"/>
  <c r="G64" i="9" s="1"/>
  <c r="G62" i="9"/>
  <c r="G61" i="9" s="1"/>
  <c r="G60" i="9" s="1"/>
  <c r="G59" i="9" s="1"/>
  <c r="H39" i="9"/>
  <c r="G39" i="9"/>
  <c r="H23" i="9"/>
  <c r="H22" i="9" s="1"/>
  <c r="H21" i="9" s="1"/>
  <c r="H20" i="9" s="1"/>
  <c r="H19" i="9" s="1"/>
  <c r="H18" i="9" s="1"/>
  <c r="G86" i="8"/>
  <c r="G85" i="8" s="1"/>
  <c r="G84" i="8" s="1"/>
  <c r="G83" i="8" s="1"/>
  <c r="G81" i="8"/>
  <c r="G80" i="8" s="1"/>
  <c r="G79" i="8" s="1"/>
  <c r="G78" i="8" s="1"/>
  <c r="G93" i="8"/>
  <c r="G92" i="8" s="1"/>
  <c r="G91" i="8" s="1"/>
  <c r="G90" i="8" s="1"/>
  <c r="G89" i="8" s="1"/>
  <c r="G88" i="8" s="1"/>
  <c r="G47" i="8"/>
  <c r="G46" i="8" s="1"/>
  <c r="G65" i="7"/>
  <c r="G64" i="7" s="1"/>
  <c r="G63" i="7" s="1"/>
  <c r="G62" i="7" s="1"/>
  <c r="G61" i="7" s="1"/>
  <c r="G60" i="7" s="1"/>
  <c r="G30" i="7"/>
  <c r="F30" i="7"/>
  <c r="G32" i="7"/>
  <c r="F32" i="7"/>
  <c r="G34" i="7"/>
  <c r="F34" i="7"/>
  <c r="G23" i="7"/>
  <c r="F23" i="7"/>
  <c r="F90" i="6"/>
  <c r="F89" i="6" s="1"/>
  <c r="F88" i="6" s="1"/>
  <c r="F87" i="6" s="1"/>
  <c r="F77" i="6" s="1"/>
  <c r="F95" i="6"/>
  <c r="F94" i="6" s="1"/>
  <c r="F93" i="6" s="1"/>
  <c r="F92" i="6" s="1"/>
  <c r="F74" i="6"/>
  <c r="F73" i="6" s="1"/>
  <c r="F72" i="6" s="1"/>
  <c r="F71" i="6" s="1"/>
  <c r="F70" i="6" s="1"/>
  <c r="F46" i="6"/>
  <c r="F45" i="6" s="1"/>
  <c r="F49" i="6"/>
  <c r="F48" i="6" s="1"/>
  <c r="G29" i="7" l="1"/>
  <c r="G28" i="7" s="1"/>
  <c r="G27" i="7" s="1"/>
  <c r="G26" i="7" s="1"/>
  <c r="G25" i="7" s="1"/>
  <c r="G68" i="8"/>
  <c r="D53" i="10"/>
  <c r="D52" i="10" s="1"/>
  <c r="D51" i="10" s="1"/>
  <c r="D59" i="11"/>
  <c r="D55" i="11" s="1"/>
  <c r="D54" i="11" s="1"/>
  <c r="D53" i="11" s="1"/>
  <c r="D46" i="10"/>
  <c r="D26" i="11"/>
  <c r="E18" i="11"/>
  <c r="E17" i="11" s="1"/>
  <c r="E59" i="11"/>
  <c r="E55" i="11" s="1"/>
  <c r="E54" i="11" s="1"/>
  <c r="E53" i="11" s="1"/>
  <c r="E45" i="11"/>
  <c r="E44" i="11" s="1"/>
  <c r="E43" i="11" s="1"/>
  <c r="D45" i="11"/>
  <c r="D44" i="11" s="1"/>
  <c r="D43" i="11" s="1"/>
  <c r="E38" i="11"/>
  <c r="E26" i="11"/>
  <c r="D28" i="11"/>
  <c r="D27" i="11" s="1"/>
  <c r="E28" i="11"/>
  <c r="E27" i="11" s="1"/>
  <c r="D38" i="11"/>
  <c r="D36" i="10"/>
  <c r="D35" i="10" s="1"/>
  <c r="D34" i="10"/>
  <c r="F29" i="7"/>
  <c r="F28" i="7" s="1"/>
  <c r="F27" i="7" s="1"/>
  <c r="F26" i="7" s="1"/>
  <c r="F25" i="7" s="1"/>
  <c r="F44" i="6"/>
  <c r="C47" i="5"/>
  <c r="C46" i="5" s="1"/>
  <c r="C33" i="5"/>
  <c r="C32" i="5" s="1"/>
  <c r="C30" i="5"/>
  <c r="C28" i="5"/>
  <c r="C25" i="5"/>
  <c r="C17" i="5"/>
  <c r="C16" i="5" s="1"/>
  <c r="G23" i="13"/>
  <c r="G22" i="13" s="1"/>
  <c r="G21" i="13" s="1"/>
  <c r="G20" i="13" s="1"/>
  <c r="F23" i="13"/>
  <c r="F22" i="13" s="1"/>
  <c r="F21" i="13" s="1"/>
  <c r="F20" i="13" s="1"/>
  <c r="F24" i="12"/>
  <c r="F23" i="12" s="1"/>
  <c r="F22" i="12" s="1"/>
  <c r="F21" i="12" s="1"/>
  <c r="D81" i="10"/>
  <c r="D80" i="10"/>
  <c r="D83" i="10"/>
  <c r="D72" i="10"/>
  <c r="D70" i="10"/>
  <c r="D68" i="10"/>
  <c r="D65" i="10"/>
  <c r="D64" i="10" s="1"/>
  <c r="D27" i="10"/>
  <c r="H93" i="9"/>
  <c r="H92" i="9" s="1"/>
  <c r="G93" i="9"/>
  <c r="H86" i="9"/>
  <c r="G86" i="9"/>
  <c r="H84" i="9"/>
  <c r="G84" i="9"/>
  <c r="H82" i="9"/>
  <c r="G82" i="9"/>
  <c r="H67" i="9"/>
  <c r="H66" i="9" s="1"/>
  <c r="H65" i="9" s="1"/>
  <c r="H62" i="9"/>
  <c r="H59" i="9" s="1"/>
  <c r="H55" i="9"/>
  <c r="H54" i="9" s="1"/>
  <c r="H53" i="9" s="1"/>
  <c r="G55" i="9"/>
  <c r="G54" i="9"/>
  <c r="G53" i="9" s="1"/>
  <c r="G52" i="9"/>
  <c r="H51" i="9"/>
  <c r="H50" i="9" s="1"/>
  <c r="G51" i="9"/>
  <c r="G50" i="9"/>
  <c r="H48" i="9"/>
  <c r="H46" i="9" s="1"/>
  <c r="G48" i="9"/>
  <c r="G46" i="9" s="1"/>
  <c r="H47" i="9"/>
  <c r="H45" i="9" s="1"/>
  <c r="H44" i="9" s="1"/>
  <c r="H43" i="9" s="1"/>
  <c r="H42" i="9" s="1"/>
  <c r="G47" i="9"/>
  <c r="G45" i="9" s="1"/>
  <c r="G44" i="9" s="1"/>
  <c r="G43" i="9" s="1"/>
  <c r="G42" i="9" s="1"/>
  <c r="H74" i="9"/>
  <c r="H73" i="9" s="1"/>
  <c r="H72" i="9" s="1"/>
  <c r="H71" i="9" s="1"/>
  <c r="H70" i="9" s="1"/>
  <c r="H69" i="9" s="1"/>
  <c r="G74" i="9"/>
  <c r="G73" i="9" s="1"/>
  <c r="G72" i="9" s="1"/>
  <c r="G71" i="9" s="1"/>
  <c r="G70" i="9" s="1"/>
  <c r="G69" i="9" s="1"/>
  <c r="H40" i="9"/>
  <c r="G40" i="9"/>
  <c r="G38" i="9" s="1"/>
  <c r="G37" i="9" s="1"/>
  <c r="G36" i="9" s="1"/>
  <c r="H38" i="9"/>
  <c r="H37" i="9" s="1"/>
  <c r="H36" i="9" s="1"/>
  <c r="H34" i="9"/>
  <c r="G34" i="9"/>
  <c r="H32" i="9"/>
  <c r="G32" i="9"/>
  <c r="H30" i="9"/>
  <c r="G30" i="9"/>
  <c r="G23" i="9"/>
  <c r="G22" i="9" s="1"/>
  <c r="G21" i="9" s="1"/>
  <c r="G20" i="9" s="1"/>
  <c r="G19" i="9" s="1"/>
  <c r="G18" i="9" s="1"/>
  <c r="G114" i="8"/>
  <c r="G112" i="8"/>
  <c r="G105" i="8"/>
  <c r="G103" i="8"/>
  <c r="G101" i="8"/>
  <c r="G65" i="8"/>
  <c r="G62" i="8" s="1"/>
  <c r="G58" i="8"/>
  <c r="G56" i="8" s="1"/>
  <c r="G57" i="8"/>
  <c r="G55" i="8" s="1"/>
  <c r="G54" i="8" s="1"/>
  <c r="G53" i="8" s="1"/>
  <c r="G52" i="8" s="1"/>
  <c r="G50" i="8"/>
  <c r="G49" i="8" s="1"/>
  <c r="G40" i="8"/>
  <c r="G39" i="8" s="1"/>
  <c r="G38" i="8" s="1"/>
  <c r="G37" i="8" s="1"/>
  <c r="G36" i="8" s="1"/>
  <c r="G34" i="8"/>
  <c r="G32" i="8"/>
  <c r="G30" i="8"/>
  <c r="G23" i="8"/>
  <c r="G22" i="8" s="1"/>
  <c r="G21" i="8" s="1"/>
  <c r="G20" i="8" s="1"/>
  <c r="G19" i="8" s="1"/>
  <c r="G18" i="8" s="1"/>
  <c r="G93" i="7"/>
  <c r="G92" i="7" s="1"/>
  <c r="G91" i="7" s="1"/>
  <c r="G90" i="7" s="1"/>
  <c r="G89" i="7" s="1"/>
  <c r="G88" i="7" s="1"/>
  <c r="F93" i="7"/>
  <c r="F92" i="7"/>
  <c r="F91" i="7" s="1"/>
  <c r="F90" i="7" s="1"/>
  <c r="F89" i="7" s="1"/>
  <c r="F88" i="7" s="1"/>
  <c r="G86" i="7"/>
  <c r="F86" i="7"/>
  <c r="G84" i="7"/>
  <c r="G81" i="7" s="1"/>
  <c r="G80" i="7" s="1"/>
  <c r="G79" i="7" s="1"/>
  <c r="F84" i="7"/>
  <c r="F83" i="7" s="1"/>
  <c r="F82" i="7" s="1"/>
  <c r="G77" i="7"/>
  <c r="G74" i="7" s="1"/>
  <c r="F77" i="7"/>
  <c r="F74" i="7" s="1"/>
  <c r="F76" i="7"/>
  <c r="F75" i="7" s="1"/>
  <c r="G72" i="7"/>
  <c r="G71" i="7" s="1"/>
  <c r="G70" i="7" s="1"/>
  <c r="F72" i="7"/>
  <c r="F71" i="7" s="1"/>
  <c r="F70" i="7" s="1"/>
  <c r="G69" i="7"/>
  <c r="F65" i="7"/>
  <c r="F64" i="7" s="1"/>
  <c r="F63" i="7" s="1"/>
  <c r="F62" i="7" s="1"/>
  <c r="F61" i="7" s="1"/>
  <c r="F60" i="7" s="1"/>
  <c r="G58" i="7"/>
  <c r="F58" i="7"/>
  <c r="G57" i="7"/>
  <c r="G56" i="7" s="1"/>
  <c r="G55" i="7" s="1"/>
  <c r="G54" i="7" s="1"/>
  <c r="G53" i="7" s="1"/>
  <c r="G52" i="7" s="1"/>
  <c r="F57" i="7"/>
  <c r="F56" i="7" s="1"/>
  <c r="F55" i="7" s="1"/>
  <c r="F54" i="7" s="1"/>
  <c r="F53" i="7" s="1"/>
  <c r="F52" i="7" s="1"/>
  <c r="G50" i="7"/>
  <c r="F50" i="7"/>
  <c r="G48" i="7"/>
  <c r="F48" i="7"/>
  <c r="G46" i="7"/>
  <c r="F46" i="7"/>
  <c r="F45" i="7" s="1"/>
  <c r="F44" i="7" s="1"/>
  <c r="F43" i="7" s="1"/>
  <c r="G40" i="7"/>
  <c r="G39" i="7" s="1"/>
  <c r="G38" i="7" s="1"/>
  <c r="G37" i="7" s="1"/>
  <c r="G36" i="7" s="1"/>
  <c r="F40" i="7"/>
  <c r="F39" i="7" s="1"/>
  <c r="F38" i="7" s="1"/>
  <c r="F37" i="7" s="1"/>
  <c r="F36" i="7" s="1"/>
  <c r="G22" i="7"/>
  <c r="G21" i="7" s="1"/>
  <c r="F22" i="7"/>
  <c r="F21" i="7" s="1"/>
  <c r="F111" i="6"/>
  <c r="F110" i="6" s="1"/>
  <c r="F109" i="6" s="1"/>
  <c r="F108" i="6" s="1"/>
  <c r="F107" i="6" s="1"/>
  <c r="F106" i="6" s="1"/>
  <c r="F104" i="6"/>
  <c r="F102" i="6"/>
  <c r="F67" i="6"/>
  <c r="F66" i="6"/>
  <c r="F65" i="6" s="1"/>
  <c r="F64" i="6" s="1"/>
  <c r="F63" i="6" s="1"/>
  <c r="F62" i="6" s="1"/>
  <c r="F61" i="6" s="1"/>
  <c r="F59" i="6"/>
  <c r="F57" i="6"/>
  <c r="F55" i="6"/>
  <c r="F43" i="6"/>
  <c r="F42" i="6" s="1"/>
  <c r="F41" i="6" s="1"/>
  <c r="F39" i="6"/>
  <c r="F38" i="6" s="1"/>
  <c r="F37" i="6" s="1"/>
  <c r="F36" i="6" s="1"/>
  <c r="F35" i="6" s="1"/>
  <c r="F33" i="6"/>
  <c r="F31" i="6"/>
  <c r="F29" i="6"/>
  <c r="F22" i="6"/>
  <c r="F21" i="6" s="1"/>
  <c r="F20" i="6" s="1"/>
  <c r="F19" i="6" s="1"/>
  <c r="F18" i="6" s="1"/>
  <c r="F17" i="6" s="1"/>
  <c r="C44" i="5"/>
  <c r="C43" i="5"/>
  <c r="C38" i="5"/>
  <c r="C37" i="5" s="1"/>
  <c r="C22" i="5"/>
  <c r="C21" i="5" s="1"/>
  <c r="F69" i="7" l="1"/>
  <c r="F68" i="7" s="1"/>
  <c r="F67" i="7" s="1"/>
  <c r="G45" i="7"/>
  <c r="G68" i="7"/>
  <c r="G67" i="7" s="1"/>
  <c r="E52" i="11"/>
  <c r="C36" i="5"/>
  <c r="F81" i="7"/>
  <c r="F80" i="7" s="1"/>
  <c r="F79" i="7" s="1"/>
  <c r="H81" i="9"/>
  <c r="H80" i="9" s="1"/>
  <c r="H79" i="9" s="1"/>
  <c r="D26" i="10"/>
  <c r="D25" i="10" s="1"/>
  <c r="D24" i="10"/>
  <c r="D60" i="10" s="1"/>
  <c r="G18" i="13"/>
  <c r="G17" i="13" s="1"/>
  <c r="G19" i="13"/>
  <c r="F18" i="13"/>
  <c r="F17" i="13" s="1"/>
  <c r="F19" i="13"/>
  <c r="H52" i="9"/>
  <c r="D52" i="11"/>
  <c r="D71" i="11" s="1"/>
  <c r="F42" i="7"/>
  <c r="G64" i="8"/>
  <c r="G63" i="8" s="1"/>
  <c r="G81" i="9"/>
  <c r="G78" i="9" s="1"/>
  <c r="G111" i="8"/>
  <c r="G110" i="8" s="1"/>
  <c r="G61" i="8"/>
  <c r="G60" i="8" s="1"/>
  <c r="G100" i="8"/>
  <c r="G99" i="8" s="1"/>
  <c r="G98" i="8" s="1"/>
  <c r="G97" i="8" s="1"/>
  <c r="G96" i="8" s="1"/>
  <c r="G83" i="7"/>
  <c r="G82" i="7" s="1"/>
  <c r="G90" i="9"/>
  <c r="G89" i="9" s="1"/>
  <c r="G88" i="9" s="1"/>
  <c r="G92" i="9"/>
  <c r="G91" i="9" s="1"/>
  <c r="E71" i="11"/>
  <c r="D67" i="10"/>
  <c r="D63" i="10" s="1"/>
  <c r="H64" i="9"/>
  <c r="H91" i="9"/>
  <c r="H58" i="9"/>
  <c r="H57" i="9" s="1"/>
  <c r="H61" i="9"/>
  <c r="H60" i="9" s="1"/>
  <c r="G29" i="9"/>
  <c r="G27" i="9" s="1"/>
  <c r="G26" i="9" s="1"/>
  <c r="G25" i="9" s="1"/>
  <c r="G17" i="9" s="1"/>
  <c r="G28" i="9"/>
  <c r="H29" i="9"/>
  <c r="H27" i="9" s="1"/>
  <c r="H26" i="9" s="1"/>
  <c r="H25" i="9" s="1"/>
  <c r="H17" i="9" s="1"/>
  <c r="H28" i="9"/>
  <c r="G58" i="9"/>
  <c r="G57" i="9" s="1"/>
  <c r="H90" i="9"/>
  <c r="H89" i="9" s="1"/>
  <c r="H88" i="9" s="1"/>
  <c r="G29" i="8"/>
  <c r="G28" i="8" s="1"/>
  <c r="G27" i="8" s="1"/>
  <c r="G26" i="8" s="1"/>
  <c r="G25" i="8" s="1"/>
  <c r="G67" i="8"/>
  <c r="G109" i="8"/>
  <c r="G108" i="8" s="1"/>
  <c r="G107" i="8" s="1"/>
  <c r="G45" i="8"/>
  <c r="G44" i="8" s="1"/>
  <c r="G43" i="8" s="1"/>
  <c r="G42" i="8" s="1"/>
  <c r="G76" i="7"/>
  <c r="G75" i="7" s="1"/>
  <c r="F20" i="7"/>
  <c r="F19" i="7"/>
  <c r="F18" i="7" s="1"/>
  <c r="F17" i="7" s="1"/>
  <c r="G19" i="7"/>
  <c r="G18" i="7" s="1"/>
  <c r="G20" i="7"/>
  <c r="F76" i="6"/>
  <c r="F99" i="6"/>
  <c r="F98" i="6" s="1"/>
  <c r="F97" i="6" s="1"/>
  <c r="F69" i="6"/>
  <c r="F101" i="6"/>
  <c r="F100" i="6" s="1"/>
  <c r="F28" i="6"/>
  <c r="F27" i="6" s="1"/>
  <c r="F26" i="6" s="1"/>
  <c r="F25" i="6" s="1"/>
  <c r="F24" i="6" s="1"/>
  <c r="F54" i="6"/>
  <c r="F51" i="6" s="1"/>
  <c r="C27" i="5"/>
  <c r="C24" i="5" s="1"/>
  <c r="C15" i="5" s="1"/>
  <c r="C35" i="5"/>
  <c r="F20" i="12"/>
  <c r="F19" i="12"/>
  <c r="F18" i="12" s="1"/>
  <c r="G16" i="9" l="1"/>
  <c r="G44" i="7"/>
  <c r="G43" i="7" s="1"/>
  <c r="G42" i="7"/>
  <c r="G17" i="7" s="1"/>
  <c r="G95" i="7" s="1"/>
  <c r="G80" i="9"/>
  <c r="G79" i="9" s="1"/>
  <c r="G95" i="8"/>
  <c r="G17" i="8"/>
  <c r="F16" i="6"/>
  <c r="F113" i="6" s="1"/>
  <c r="G77" i="9"/>
  <c r="G76" i="9"/>
  <c r="G97" i="9" s="1"/>
  <c r="G16" i="8"/>
  <c r="G116" i="8" s="1"/>
  <c r="F95" i="7"/>
  <c r="H16" i="9"/>
  <c r="F53" i="6"/>
  <c r="F52" i="6" s="1"/>
  <c r="D62" i="10"/>
  <c r="D61" i="10" s="1"/>
  <c r="D85" i="10" s="1"/>
  <c r="C49" i="5"/>
  <c r="H78" i="9"/>
  <c r="H77" i="9" s="1"/>
  <c r="H76" i="9"/>
  <c r="H97" i="9" l="1"/>
</calcChain>
</file>

<file path=xl/sharedStrings.xml><?xml version="1.0" encoding="utf-8"?>
<sst xmlns="http://schemas.openxmlformats.org/spreadsheetml/2006/main" count="2635" uniqueCount="282">
  <si>
    <t>Код главного администратора</t>
  </si>
  <si>
    <t>Код  дохода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</si>
  <si>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</si>
  <si>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</si>
  <si>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</si>
  <si>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</si>
  <si>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</si>
  <si>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</si>
  <si>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</si>
  <si>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</si>
  <si>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Администратор </t>
  </si>
  <si>
    <t>Управление Федеральной налоговой службы по Приморскому краю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</si>
  <si>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</si>
  <si>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</si>
  <si>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</si>
  <si>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</si>
  <si>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</si>
  <si>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</si>
  <si>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</si>
  <si>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</si>
  <si>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</si>
  <si>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</si>
  <si>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</si>
  <si>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</si>
  <si>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</si>
  <si>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</si>
  <si>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</si>
  <si>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</si>
  <si>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</si>
  <si>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</si>
  <si>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</si>
  <si>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</si>
  <si>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</si>
  <si>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</si>
  <si>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</si>
  <si>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</si>
  <si>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</si>
  <si>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</si>
  <si>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</si>
  <si>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</si>
  <si>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</si>
  <si>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Администратор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</si>
  <si>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</si>
  <si>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</si>
  <si>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</si>
  <si>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</si>
  <si>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Код бюджетной классификации Российской Федерации</t>
  </si>
  <si>
    <t>Наименование налога (сбора)</t>
  </si>
  <si>
    <t>Сумма, рублей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</si>
  <si>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</si>
  <si>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</si>
  <si>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</si>
  <si>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</si>
  <si>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</si>
  <si>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</si>
  <si>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</si>
  <si>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</si>
  <si>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</si>
  <si>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</si>
  <si>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</si>
  <si>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</si>
  <si>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</si>
  <si>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</si>
  <si>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</si>
  <si>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</si>
  <si>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</si>
  <si>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</si>
  <si>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</si>
  <si>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</si>
  <si>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</si>
  <si>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</si>
  <si>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</si>
  <si>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</si>
  <si>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</si>
  <si>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</si>
  <si>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</si>
  <si>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</si>
  <si>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</si>
  <si>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</si>
  <si>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</si>
  <si>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</si>
  <si>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</si>
  <si>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</si>
  <si>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</si>
  <si>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</si>
  <si>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</si>
  <si>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</si>
  <si>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</si>
  <si>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</si>
  <si>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</si>
  <si>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</si>
  <si>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</si>
  <si>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</si>
  <si>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</si>
  <si>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</si>
  <si>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</si>
  <si>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</si>
  <si>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</si>
  <si>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</si>
  <si>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</si>
  <si>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</si>
  <si>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</si>
  <si>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</si>
  <si>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</si>
  <si>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Обеспечение проведения выборов и референдумов</t>
  </si>
  <si>
    <t>07</t>
  </si>
  <si>
    <t>Иные непрограммные мероприятия</t>
  </si>
  <si>
    <t>Проведение выборов главы сельского поселения</t>
  </si>
  <si>
    <t>Специальные расходы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</si>
  <si>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</si>
  <si>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</si>
  <si>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</si>
  <si>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</si>
  <si>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</si>
  <si>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</si>
  <si>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</si>
  <si>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</si>
  <si>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</si>
  <si>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</si>
  <si>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</si>
  <si>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</si>
  <si>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Обеспечение пожарной безопасности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</si>
  <si>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</si>
  <si>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</si>
  <si>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</si>
  <si>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</si>
  <si>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</si>
  <si>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</si>
  <si>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</si>
  <si>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</si>
  <si>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</si>
  <si>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</si>
  <si>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</si>
  <si>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</si>
  <si>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</si>
  <si>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</si>
  <si>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</si>
  <si>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</si>
  <si>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</si>
  <si>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</si>
  <si>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</si>
  <si>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11</t>
  </si>
  <si>
    <t xml:space="preserve">Физическая культура   </t>
  </si>
  <si>
    <t>0600000000</t>
  </si>
  <si>
    <t>0690000000</t>
  </si>
  <si>
    <t>Развитие физической культуры и спорта в Новолитовском сельском поселении</t>
  </si>
  <si>
    <t>0690100060</t>
  </si>
  <si>
    <t>ИТОГО</t>
  </si>
  <si>
    <t>2021 год</t>
  </si>
  <si>
    <t>2022 год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</si>
  <si>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</si>
  <si>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</si>
  <si>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</si>
  <si>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</si>
  <si>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</si>
  <si>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</si>
  <si>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</si>
  <si>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Наименование показателя</t>
  </si>
  <si>
    <t>КОД</t>
  </si>
  <si>
    <t>НАЦИОНАЛЬНАЯ ОБОРОНА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</si>
  <si>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</si>
  <si>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</si>
  <si>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 – 1 единица</t>
  </si>
  <si>
    <t xml:space="preserve">Объем субвенций 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</si>
  <si>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работники: плановый период 2021 год – 1 единица, 2022 год – 1 единица.</t>
  </si>
  <si>
    <t>к проекту муниципального правового акта</t>
  </si>
  <si>
    <t>Приложение № 3</t>
  </si>
  <si>
    <t>Новолитовского сельского поселения</t>
  </si>
  <si>
    <t>2 02 15001 10 0000 150</t>
  </si>
  <si>
    <t>2 02 29999 10 0000 150</t>
  </si>
  <si>
    <t>2 02 35118 10 0000 150</t>
  </si>
  <si>
    <t>2 02 49999 10 0000 150</t>
  </si>
  <si>
    <t>Приложение № 1</t>
  </si>
  <si>
    <t xml:space="preserve"> </t>
  </si>
  <si>
    <t>Приложение № 2</t>
  </si>
  <si>
    <t xml:space="preserve">Администрация Новолитовского сельского поселения Партизанского муниципального района </t>
  </si>
  <si>
    <t xml:space="preserve">Перечень 
главных администраторов доходов бюджета поселения – органов государственной власти Российской Федерации и государственной власти Приморского края и закрепляемые за ними виды (подвиды) доходов бюджета поселения
</t>
  </si>
  <si>
    <t>ДОХОДЫ, ЗАКРЕПЛЯЕМЫЕ ЗА РАЗЛИЧНЫМИ ГЛАВНЫМИ АДМИНИСТРАТОРАМИ</t>
  </si>
  <si>
    <t>Прочие неналоговые доходы бюджетов сельских поселений</t>
  </si>
  <si>
    <t>Приложение № 4</t>
  </si>
  <si>
    <t>Перечень главных администраторов источников внутреннего                                                     финансирования дефицита бюджета Новолитовского сельского поселения</t>
  </si>
  <si>
    <t>Приложение № 5</t>
  </si>
  <si>
    <t>Объемы доходов бюджета Новолитовского сельского поселения на 2020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</si>
  <si>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</si>
  <si>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</si>
  <si>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</si>
  <si>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</si>
  <si>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</si>
  <si>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</si>
  <si>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</si>
  <si>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</si>
  <si>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</si>
  <si>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</si>
  <si>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</si>
  <si>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</si>
  <si>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</si>
  <si>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Сумма на 2020 год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</si>
  <si>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</si>
  <si>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</si>
  <si>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</si>
  <si>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>Проведение выборов депутатов муниципального комитета</t>
  </si>
  <si>
    <t>9999910040</t>
  </si>
  <si>
    <t>Приложение № 6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</si>
  <si>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</si>
  <si>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</si>
  <si>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ЖИЛИЩНО-КОММУНАЛЬНОЕ ХОЗЯЙСТВО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</si>
  <si>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2017-2022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</si>
  <si>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2017-2022 годы"</t>
  </si>
  <si>
    <t>Уличное освещение Новолитовского сельского поселения</t>
  </si>
  <si>
    <t>КУЛЬТУРА, КИНЕМАТОГРАФИЯ</t>
  </si>
  <si>
    <t>Муниципальная программа "Развитие культуры в Новолитовском сельском поселении на 2015-2020 годы"</t>
  </si>
  <si>
    <t>Мероприятия муниципальной программы "Развитие культуры в Новолитовском сельском поселении на 2015-2020 годы"</t>
  </si>
  <si>
    <t>ФИЗИЧЕСКАЯ КУЛЬТУРА И СПОРТ</t>
  </si>
  <si>
    <t>Приложение № 7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</si>
  <si>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</si>
  <si>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Муниципальная программа "Развитие культуры в Новолитовском сельском поселении на 2015-2022 годы"</t>
  </si>
  <si>
    <t>Мероприятия муниципальной программы "Развитие культуры в Новолитовском сельском поселении на 2015-2022 годы"</t>
  </si>
  <si>
    <t>Приложение № 8</t>
  </si>
  <si>
    <t xml:space="preserve">Распределение 
 бюджетных ассигнований из бюджета поселения на 2020 год в ведомственной структуре расходов бюджета Новолитовского сельского поселения
</t>
  </si>
  <si>
    <t>Приложение № 9</t>
  </si>
  <si>
    <t xml:space="preserve">Распределение 
 бюджетных ассигнований из бюджета поселения 
на плановый период 2021 и 2022 годов в ведомственной структуре расходов 
бюджета Новолитовского сельского поселения
</t>
  </si>
  <si>
    <t>Сумма на 2022 год</t>
  </si>
  <si>
    <t>Сумма на 2021 год</t>
  </si>
  <si>
    <t>Приложение № 10</t>
  </si>
  <si>
    <t>Итого по муниципальным программам</t>
  </si>
  <si>
    <t>Приложение № 11</t>
  </si>
  <si>
    <t>Приложение № 12</t>
  </si>
  <si>
    <t>Расходы за счет субвенций, передаваемых бюджету поселения в 2020 году на осуществление федеральных полномочий по первичному воинскому учету на территориях, где отсутствуют военные комиссариаты</t>
  </si>
  <si>
    <t>раздела</t>
  </si>
  <si>
    <t>подраздела</t>
  </si>
  <si>
    <t>целевой статьи</t>
  </si>
  <si>
    <t>Вида расхода</t>
  </si>
  <si>
    <t xml:space="preserve">
Объем субвенций в 2020 году
</t>
  </si>
  <si>
    <t>Расходы за счет субвенций, передаваемых бюджету поселения на плановый период 2021 и 2022 годов на осуществление федеральных полномочий по первичному воинскому учету на территориях, где отсутствуют военные комиссариаты</t>
  </si>
  <si>
    <t>Приложение № 13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</si>
  <si>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программам, и непрограммным направлениям деятельности), группам (группам и подгруппам) 
видов расходов классификации расходов бюджетов на 2020 год
</t>
  </si>
  <si>
    <t xml:space="preserve">Расходы бюджета поселения на 2020 год 
по финансовому обеспечению муниципальных программ Новолитовского 
сельского поселения и непрограммным направлениям деятельности
</t>
  </si>
  <si>
    <t xml:space="preserve">Расходы бюджета поселения на плановый период 2021 и 2022 годов по финансовому обеспечению муниципальных программ Новолитовского сельского поселения и непрограммным направлениям деятельности
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</si>
  <si>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
на плановый период 2021 и 2022 годов
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</si>
  <si>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</si>
  <si>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</si>
  <si>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</si>
  <si>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Прочие субсидии бюджетам сельских поселений</t>
  </si>
  <si>
    <t>0200000000</t>
  </si>
  <si>
    <t>0290000000</t>
  </si>
  <si>
    <t>0290100000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</si>
  <si>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</si>
  <si>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0290192610</t>
  </si>
  <si>
    <t>Софинансирование из бюджета Новолитовского сельского поселения Партизанского муниципального района муниципальной подпрограммы «Благоустройство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2019-2024 годы»</t>
  </si>
  <si>
    <t>02901S2610</t>
  </si>
  <si>
    <t>от 20.12.2019 № 160-МПА</t>
  </si>
  <si>
    <t>Раздела</t>
  </si>
  <si>
    <t>Подраздела</t>
  </si>
  <si>
    <t>Целевой статьи</t>
  </si>
  <si>
    <t>Вида расходов</t>
  </si>
  <si>
    <t>Ведомства</t>
  </si>
  <si>
    <t xml:space="preserve">от 20.12.2019 № 160-МПА </t>
  </si>
  <si>
    <t>к муниципального правового акта</t>
  </si>
  <si>
    <t xml:space="preserve">2  02 20000 00 0000 150 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</si>
  <si>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2016-2022 годы"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</si>
  <si>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в границах населенных пунктов Новолитовского сельского поселения на 2016-2022 годы"</t>
  </si>
  <si>
    <t>Муниципальная программа "Комплексное благоустройство территории Новолитовского сельского поселения на 2017-2022 годы"</t>
  </si>
  <si>
    <t>Мероприятия муниципальной программы "Комплексное благоустройство территории Новолитовского сельского поселения на 2017-2022 годы"</t>
  </si>
  <si>
    <t>Муниципальная программа "Уличное освещение Новолитовского сельского поселения Партизанского муниципального района в 2017-2022 годах"</t>
  </si>
  <si>
    <t>Мероприятия муниципальной программы "Уличное освещение Новолитовского сельского поселения Партизанского муниципального района в 2017-2022 годах"</t>
  </si>
  <si>
    <t>Муниципальная программа "Развитие физической культуры и спорта в Новолитовском сельском поселении на 2016-2022 годы"</t>
  </si>
  <si>
    <t>Мероприятия муниципальной программы "Развитие физической культуры и спорта в Новолитовском сельском поселении на 2016-2022 годы"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</si>
  <si>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2016-2020 годы"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</si>
  <si>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в границах населенных пунктов Новолитовского сельского поселения на 2016-2020 годы"</t>
  </si>
  <si>
    <t>Муниципальная программа "Формирование современной городской среды на территории Новолитовского сельского поселения Партизанского муниципального района на 2018-2024 гг."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</si>
  <si>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2019-2024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</si>
  <si>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2019-2024 годы"</t>
  </si>
  <si>
    <t>Муниципальная программа "Комплексное благоустройство территории Новолитовского сельского поселения на 2017-2020 годы"</t>
  </si>
  <si>
    <t>Мероприятия муниципальной программы "Комплексное благоустройство территории Новолитовского сельского поселения на 2017-2020 годы"</t>
  </si>
  <si>
    <t>Муниципальная программа "Уличное освещение Новолитовского сельского поселения Партизанского муниципального района в 2017-2020 годах"</t>
  </si>
  <si>
    <t>Мероприятия муниципальной программы "Уличное освещение Новолитовского сельского поселения Партизанского муниципального района в 2017-2020 годах"</t>
  </si>
  <si>
    <t>Муниципальная программа "Развитие физической культуры и спорта в Новолитовском сельском поселении на 2016-2020 годы"</t>
  </si>
  <si>
    <t>Мероприятия муниципальной программы "Развитие физической культуры и спорта в Новолитовском сельском поселении на 2016-2020 годы"</t>
  </si>
  <si>
    <t>Муниципальная подпрограмма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2019-2024 годы"</t>
  </si>
  <si>
    <t xml:space="preserve"> Мероприятия муниципальной подпрограммы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2019-2024 годы"</t>
  </si>
  <si>
    <t>Мероприятия муниципальной подпрограммы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2019-2024 годы"</t>
  </si>
  <si>
    <t>от 18.02.2020 № 163-МПА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</si>
</sst>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shrinkToFit="1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right" vertical="top" shrinkToFit="1"/>
    </xf>
    <xf numFmtId="4" fontId="8" fillId="0" borderId="1" xfId="0" applyNumberFormat="1" applyFont="1" applyFill="1" applyBorder="1" applyAlignment="1">
      <alignment horizontal="right" vertical="top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justify" vertical="top" wrapText="1"/>
    </xf>
    <xf numFmtId="4" fontId="15" fillId="0" borderId="3" xfId="0" applyNumberFormat="1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textRotation="90" wrapText="1" shrinkToFit="1"/>
    </xf>
    <xf numFmtId="2" fontId="8" fillId="0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right" vertical="top" shrinkToFit="1"/>
    </xf>
    <xf numFmtId="2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vertical="top" wrapText="1"/>
    </xf>
    <xf numFmtId="49" fontId="15" fillId="0" borderId="2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4" fillId="2" borderId="1" xfId="0" applyFont="1" applyFill="1" applyBorder="1"/>
    <xf numFmtId="0" fontId="14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justify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right" vertical="top" shrinkToFit="1"/>
    </xf>
    <xf numFmtId="4" fontId="8" fillId="2" borderId="2" xfId="0" applyNumberFormat="1" applyFont="1" applyFill="1" applyBorder="1" applyAlignment="1">
      <alignment horizontal="right" vertical="top" shrinkToFit="1"/>
    </xf>
    <xf numFmtId="4" fontId="9" fillId="2" borderId="1" xfId="0" applyNumberFormat="1" applyFont="1" applyFill="1" applyBorder="1" applyAlignment="1">
      <alignment horizontal="right" vertical="top" wrapText="1" shrinkToFit="1"/>
    </xf>
    <xf numFmtId="4" fontId="8" fillId="2" borderId="1" xfId="0" applyNumberFormat="1" applyFont="1" applyFill="1" applyBorder="1" applyAlignment="1">
      <alignment horizontal="right" vertical="top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4" fontId="9" fillId="2" borderId="1" xfId="0" applyNumberFormat="1" applyFont="1" applyFill="1" applyBorder="1" applyAlignment="1">
      <alignment horizontal="right" vertical="center" shrinkToFit="1"/>
    </xf>
    <xf numFmtId="0" fontId="13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 shrinkToFit="1"/>
    </xf>
    <xf numFmtId="2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justify" wrapText="1"/>
    </xf>
    <xf numFmtId="0" fontId="9" fillId="0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/>
    <xf numFmtId="49" fontId="8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top" wrapText="1" shrinkToFit="1"/>
    </xf>
    <xf numFmtId="0" fontId="10" fillId="0" borderId="1" xfId="0" applyFont="1" applyBorder="1" applyAlignment="1">
      <alignment horizontal="justify" vertical="center" wrapText="1"/>
    </xf>
    <xf numFmtId="4" fontId="14" fillId="2" borderId="1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49" fontId="9" fillId="4" borderId="1" xfId="0" applyNumberFormat="1" applyFont="1" applyFill="1" applyBorder="1" applyAlignment="1">
      <alignment horizontal="center" vertical="top" wrapText="1"/>
    </xf>
    <xf numFmtId="49" fontId="9" fillId="4" borderId="1" xfId="0" applyNumberFormat="1" applyFont="1" applyFill="1" applyBorder="1" applyAlignment="1">
      <alignment horizontal="center" vertical="top"/>
    </xf>
    <xf numFmtId="49" fontId="15" fillId="4" borderId="1" xfId="0" applyNumberFormat="1" applyFont="1" applyFill="1" applyBorder="1" applyAlignment="1">
      <alignment vertical="top" wrapText="1"/>
    </xf>
    <xf numFmtId="49" fontId="8" fillId="4" borderId="1" xfId="0" applyNumberFormat="1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top"/>
    </xf>
    <xf numFmtId="49" fontId="15" fillId="4" borderId="2" xfId="0" applyNumberFormat="1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49" fontId="14" fillId="4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textRotation="90" wrapText="1" shrinkToFit="1"/>
    </xf>
    <xf numFmtId="2" fontId="15" fillId="0" borderId="1" xfId="0" applyNumberFormat="1" applyFont="1" applyFill="1" applyBorder="1" applyAlignment="1">
      <alignment horizontal="center" vertical="center" textRotation="90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/>
    </xf>
    <xf numFmtId="49" fontId="14" fillId="4" borderId="1" xfId="0" applyNumberFormat="1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/>
    </xf>
    <xf numFmtId="49" fontId="15" fillId="4" borderId="1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top"/>
    </xf>
    <xf numFmtId="49" fontId="15" fillId="4" borderId="2" xfId="0" applyNumberFormat="1" applyFont="1" applyFill="1" applyBorder="1" applyAlignment="1">
      <alignment horizontal="center" vertical="top" wrapText="1"/>
    </xf>
    <xf numFmtId="49" fontId="15" fillId="4" borderId="2" xfId="0" applyNumberFormat="1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/>
    </xf>
    <xf numFmtId="0" fontId="13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49" fontId="17" fillId="4" borderId="1" xfId="0" applyNumberFormat="1" applyFont="1" applyFill="1" applyBorder="1" applyAlignment="1">
      <alignment vertical="top" wrapText="1"/>
    </xf>
    <xf numFmtId="49" fontId="17" fillId="4" borderId="1" xfId="0" applyNumberFormat="1" applyFont="1" applyFill="1" applyBorder="1" applyAlignment="1">
      <alignment vertical="top"/>
    </xf>
    <xf numFmtId="49" fontId="14" fillId="2" borderId="1" xfId="0" applyNumberFormat="1" applyFont="1" applyFill="1" applyBorder="1" applyAlignment="1">
      <alignment horizontal="center" vertical="top" shrinkToFi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5" fillId="0" borderId="1" xfId="0" applyNumberFormat="1" applyFont="1" applyFill="1" applyBorder="1" applyAlignment="1">
      <alignment horizontal="center" vertical="top" shrinkToFit="1"/>
    </xf>
    <xf numFmtId="49" fontId="15" fillId="0" borderId="3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43" fontId="4" fillId="0" borderId="0" xfId="1" applyFont="1" applyAlignment="1">
      <alignment horizontal="right"/>
    </xf>
    <xf numFmtId="43" fontId="4" fillId="0" borderId="0" xfId="1" applyFont="1"/>
    <xf numFmtId="4" fontId="9" fillId="4" borderId="1" xfId="0" applyNumberFormat="1" applyFont="1" applyFill="1" applyBorder="1" applyAlignment="1">
      <alignment horizontal="right" vertical="top" shrinkToFit="1"/>
    </xf>
    <xf numFmtId="4" fontId="8" fillId="4" borderId="1" xfId="0" applyNumberFormat="1" applyFont="1" applyFill="1" applyBorder="1" applyAlignment="1">
      <alignment horizontal="right" vertical="top" shrinkToFit="1"/>
    </xf>
    <xf numFmtId="0" fontId="7" fillId="0" borderId="0" xfId="0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3" fontId="7" fillId="0" borderId="0" xfId="1" applyFont="1" applyBorder="1" applyAlignment="1">
      <alignment horizontal="right" vertical="center" wrapText="1"/>
    </xf>
    <xf numFmtId="0" fontId="19" fillId="0" borderId="0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right" vertical="center"/>
    </xf>
    <xf numFmtId="0" fontId="18" fillId="0" borderId="0" xfId="0" applyFont="1" applyBorder="1" applyAlignment="1">
      <alignment horizontal="justify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49" fontId="9" fillId="4" borderId="1" xfId="0" applyNumberFormat="1" applyFont="1" applyFill="1" applyBorder="1" applyAlignment="1">
      <alignment horizontal="center" vertical="top" shrinkToFit="1"/>
    </xf>
    <xf numFmtId="49" fontId="8" fillId="4" borderId="1" xfId="0" applyNumberFormat="1" applyFont="1" applyFill="1" applyBorder="1" applyAlignment="1">
      <alignment horizontal="center" vertical="top" shrinkToFit="1"/>
    </xf>
    <xf numFmtId="0" fontId="15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right" wrapText="1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justify" vertical="top" wrapText="1"/>
    </xf>
    <xf numFmtId="43" fontId="3" fillId="0" borderId="0" xfId="1" applyFont="1" applyAlignment="1">
      <alignment horizontal="right"/>
    </xf>
    <xf numFmtId="1" fontId="21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3" fontId="14" fillId="2" borderId="1" xfId="1" applyFont="1" applyFill="1" applyBorder="1" applyAlignment="1">
      <alignment horizontal="right" vertical="top" wrapText="1" shrinkToFit="1"/>
    </xf>
    <xf numFmtId="43" fontId="15" fillId="2" borderId="1" xfId="1" applyFont="1" applyFill="1" applyBorder="1" applyAlignment="1">
      <alignment horizontal="right" vertical="top" wrapText="1" shrinkToFit="1"/>
    </xf>
    <xf numFmtId="43" fontId="13" fillId="4" borderId="1" xfId="1" applyFont="1" applyFill="1" applyBorder="1" applyAlignment="1">
      <alignment horizontal="right" vertical="top" wrapText="1"/>
    </xf>
    <xf numFmtId="43" fontId="17" fillId="4" borderId="1" xfId="1" applyFont="1" applyFill="1" applyBorder="1" applyAlignment="1">
      <alignment horizontal="right" vertical="top" wrapText="1"/>
    </xf>
    <xf numFmtId="43" fontId="14" fillId="4" borderId="1" xfId="1" applyFont="1" applyFill="1" applyBorder="1" applyAlignment="1">
      <alignment horizontal="right" vertical="top" wrapText="1" shrinkToFit="1"/>
    </xf>
    <xf numFmtId="43" fontId="15" fillId="4" borderId="1" xfId="1" applyFont="1" applyFill="1" applyBorder="1" applyAlignment="1">
      <alignment horizontal="right" vertical="top" wrapText="1" shrinkToFit="1"/>
    </xf>
    <xf numFmtId="43" fontId="14" fillId="0" borderId="1" xfId="1" applyFont="1" applyFill="1" applyBorder="1" applyAlignment="1">
      <alignment horizontal="right" vertical="top" wrapText="1" shrinkToFit="1"/>
    </xf>
    <xf numFmtId="43" fontId="15" fillId="0" borderId="1" xfId="1" applyFont="1" applyFill="1" applyBorder="1" applyAlignment="1">
      <alignment horizontal="right" vertical="top" wrapText="1" shrinkToFit="1"/>
    </xf>
    <xf numFmtId="43" fontId="13" fillId="2" borderId="1" xfId="1" applyFont="1" applyFill="1" applyBorder="1" applyAlignment="1">
      <alignment horizontal="right" vertical="top" wrapText="1"/>
    </xf>
    <xf numFmtId="43" fontId="4" fillId="2" borderId="1" xfId="1" applyFont="1" applyFill="1" applyBorder="1" applyAlignment="1">
      <alignment horizontal="right" vertical="top" wrapText="1"/>
    </xf>
    <xf numFmtId="49" fontId="20" fillId="4" borderId="1" xfId="0" applyNumberFormat="1" applyFont="1" applyFill="1" applyBorder="1" applyAlignment="1">
      <alignment horizontal="center" vertical="top"/>
    </xf>
    <xf numFmtId="49" fontId="17" fillId="4" borderId="1" xfId="0" applyNumberFormat="1" applyFont="1" applyFill="1" applyBorder="1" applyAlignment="1">
      <alignment horizontal="center" vertical="top"/>
    </xf>
    <xf numFmtId="43" fontId="15" fillId="4" borderId="2" xfId="1" applyFont="1" applyFill="1" applyBorder="1" applyAlignment="1">
      <alignment horizontal="right" vertical="top" wrapText="1" shrinkToFit="1"/>
    </xf>
    <xf numFmtId="0" fontId="17" fillId="0" borderId="1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/>
    </xf>
    <xf numFmtId="49" fontId="17" fillId="0" borderId="1" xfId="0" applyNumberFormat="1" applyFont="1" applyFill="1" applyBorder="1" applyAlignment="1">
      <alignment horizontal="center" vertical="top"/>
    </xf>
    <xf numFmtId="43" fontId="17" fillId="0" borderId="1" xfId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>
      <alignment horizontal="center" vertical="center" wrapText="1" shrinkToFit="1"/>
    </xf>
    <xf numFmtId="1" fontId="21" fillId="0" borderId="1" xfId="0" applyNumberFormat="1" applyFont="1" applyFill="1" applyBorder="1" applyAlignment="1">
      <alignment horizontal="center" vertical="center" shrinkToFit="1"/>
    </xf>
    <xf numFmtId="3" fontId="21" fillId="0" borderId="1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3" fontId="18" fillId="0" borderId="1" xfId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justify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/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15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43" fontId="15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textRotation="90" wrapText="1" shrinkToFit="1"/>
    </xf>
    <xf numFmtId="2" fontId="8" fillId="0" borderId="1" xfId="0" applyNumberFormat="1" applyFont="1" applyFill="1" applyBorder="1" applyAlignment="1">
      <alignment horizontal="center" vertical="center" textRotation="90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/>
    <xf numFmtId="0" fontId="0" fillId="0" borderId="0" xfId="0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3" workbookViewId="0">
      <selection activeCell="C4" sqref="C4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37" t="s">
        <v>166</v>
      </c>
    </row>
    <row r="2" spans="1:3" x14ac:dyDescent="0.25">
      <c r="C2" s="39" t="s">
        <v>165</v>
      </c>
    </row>
    <row r="3" spans="1:3" x14ac:dyDescent="0.25">
      <c r="C3" s="39" t="s">
        <v>167</v>
      </c>
    </row>
    <row r="4" spans="1:3" x14ac:dyDescent="0.25">
      <c r="C4" s="39" t="s">
        <v>250</v>
      </c>
    </row>
    <row r="5" spans="1:3" ht="59.25" customHeight="1" x14ac:dyDescent="0.25">
      <c r="A5" s="286" t="s">
        <v>176</v>
      </c>
      <c r="B5" s="286"/>
      <c r="C5" s="286"/>
    </row>
    <row r="7" spans="1:3" ht="51" x14ac:dyDescent="0.25">
      <c r="A7" s="4" t="s">
        <v>0</v>
      </c>
      <c r="B7" s="3" t="s">
        <v>1</v>
      </c>
      <c r="C7" s="3" t="s">
        <v>10</v>
      </c>
    </row>
    <row r="8" spans="1:3" x14ac:dyDescent="0.25">
      <c r="A8" s="3">
        <v>1</v>
      </c>
      <c r="B8" s="3">
        <v>2</v>
      </c>
      <c r="C8" s="3">
        <v>3</v>
      </c>
    </row>
    <row r="9" spans="1:3" ht="28.5" x14ac:dyDescent="0.25">
      <c r="A9" s="42">
        <v>182</v>
      </c>
      <c r="B9" s="5"/>
      <c r="C9" s="43" t="s">
        <v>11</v>
      </c>
    </row>
    <row r="10" spans="1:3" ht="75" x14ac:dyDescent="0.25">
      <c r="A10" s="5">
        <v>182</v>
      </c>
      <c r="B10" s="5" t="s">
        <v>14</v>
      </c>
      <c r="C10" s="6" t="s">
        <v>15</v>
      </c>
    </row>
    <row r="11" spans="1:3" ht="105" x14ac:dyDescent="0.25">
      <c r="A11" s="5">
        <v>182</v>
      </c>
      <c r="B11" s="5" t="s">
        <v>16</v>
      </c>
      <c r="C11" s="6" t="s">
        <v>17</v>
      </c>
    </row>
    <row r="12" spans="1:3" ht="45" x14ac:dyDescent="0.25">
      <c r="A12" s="5">
        <v>182</v>
      </c>
      <c r="B12" s="5" t="s">
        <v>18</v>
      </c>
      <c r="C12" s="6" t="s">
        <v>19</v>
      </c>
    </row>
    <row r="13" spans="1:3" ht="90" x14ac:dyDescent="0.25">
      <c r="A13" s="5">
        <v>182</v>
      </c>
      <c r="B13" s="5" t="s">
        <v>20</v>
      </c>
      <c r="C13" s="6" t="s">
        <v>21</v>
      </c>
    </row>
    <row r="14" spans="1:3" x14ac:dyDescent="0.25">
      <c r="A14" s="5">
        <v>182</v>
      </c>
      <c r="B14" s="5" t="s">
        <v>24</v>
      </c>
      <c r="C14" s="6" t="s">
        <v>23</v>
      </c>
    </row>
    <row r="15" spans="1:3" ht="30" x14ac:dyDescent="0.25">
      <c r="A15" s="5">
        <v>182</v>
      </c>
      <c r="B15" s="5" t="s">
        <v>25</v>
      </c>
      <c r="C15" s="6" t="s">
        <v>26</v>
      </c>
    </row>
    <row r="16" spans="1:3" ht="45" x14ac:dyDescent="0.25">
      <c r="A16" s="5">
        <v>182</v>
      </c>
      <c r="B16" s="5" t="s">
        <v>29</v>
      </c>
      <c r="C16" s="6" t="s">
        <v>30</v>
      </c>
    </row>
    <row r="17" spans="1:3" ht="30" x14ac:dyDescent="0.25">
      <c r="A17" s="5">
        <v>182</v>
      </c>
      <c r="B17" s="5" t="s">
        <v>35</v>
      </c>
      <c r="C17" s="6" t="s">
        <v>36</v>
      </c>
    </row>
    <row r="18" spans="1:3" ht="30" x14ac:dyDescent="0.25">
      <c r="A18" s="5">
        <v>182</v>
      </c>
      <c r="B18" s="5" t="s">
        <v>39</v>
      </c>
      <c r="C18" s="6" t="s">
        <v>40</v>
      </c>
    </row>
    <row r="19" spans="1:3" ht="30.75" thickBot="1" x14ac:dyDescent="0.3">
      <c r="A19" s="44" t="s">
        <v>73</v>
      </c>
      <c r="B19" s="5"/>
      <c r="C19" s="6" t="s">
        <v>177</v>
      </c>
    </row>
    <row r="20" spans="1:3" ht="30.75" thickBot="1" x14ac:dyDescent="0.3">
      <c r="A20" s="44" t="s">
        <v>73</v>
      </c>
      <c r="B20" s="45" t="s">
        <v>4</v>
      </c>
      <c r="C20" s="6" t="s">
        <v>5</v>
      </c>
    </row>
    <row r="21" spans="1:3" ht="15.75" thickBot="1" x14ac:dyDescent="0.3">
      <c r="A21" s="44" t="s">
        <v>73</v>
      </c>
      <c r="B21" s="46" t="s">
        <v>6</v>
      </c>
      <c r="C21" s="6" t="s">
        <v>178</v>
      </c>
    </row>
  </sheetData>
  <mergeCells count="1">
    <mergeCell ref="A5:C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8"/>
  <sheetViews>
    <sheetView workbookViewId="0">
      <selection activeCell="L22" sqref="L22"/>
    </sheetView>
  </sheetViews>
  <sheetFormatPr defaultRowHeight="15" x14ac:dyDescent="0.25"/>
  <cols>
    <col min="1" max="1" width="49.7109375" style="191" customWidth="1"/>
    <col min="2" max="3" width="3.7109375" style="191" customWidth="1"/>
    <col min="4" max="4" width="12.7109375" style="191" customWidth="1"/>
    <col min="5" max="5" width="5" style="191" customWidth="1"/>
    <col min="6" max="6" width="14.7109375" style="191" customWidth="1"/>
    <col min="7" max="16384" width="9.140625" style="191"/>
  </cols>
  <sheetData>
    <row r="1" spans="1:6" x14ac:dyDescent="0.25">
      <c r="F1" s="189" t="s">
        <v>217</v>
      </c>
    </row>
    <row r="2" spans="1:6" x14ac:dyDescent="0.25">
      <c r="F2" s="189" t="s">
        <v>257</v>
      </c>
    </row>
    <row r="3" spans="1:6" x14ac:dyDescent="0.25">
      <c r="F3" s="189" t="s">
        <v>167</v>
      </c>
    </row>
    <row r="4" spans="1:6" x14ac:dyDescent="0.25">
      <c r="F4" s="200" t="s">
        <v>281</v>
      </c>
    </row>
    <row r="6" spans="1:6" x14ac:dyDescent="0.25">
      <c r="F6" s="185" t="s">
        <v>226</v>
      </c>
    </row>
    <row r="7" spans="1:6" x14ac:dyDescent="0.25">
      <c r="F7" s="189" t="s">
        <v>257</v>
      </c>
    </row>
    <row r="8" spans="1:6" x14ac:dyDescent="0.25">
      <c r="F8" s="185" t="s">
        <v>167</v>
      </c>
    </row>
    <row r="9" spans="1:6" x14ac:dyDescent="0.25">
      <c r="E9" s="195"/>
      <c r="F9" s="189" t="s">
        <v>250</v>
      </c>
    </row>
    <row r="10" spans="1:6" x14ac:dyDescent="0.25">
      <c r="D10" s="192"/>
      <c r="E10" s="195"/>
      <c r="F10" s="195"/>
    </row>
    <row r="12" spans="1:6" ht="45.75" customHeight="1" x14ac:dyDescent="0.25">
      <c r="A12" s="286" t="s">
        <v>227</v>
      </c>
      <c r="B12" s="286"/>
      <c r="C12" s="286"/>
      <c r="D12" s="286"/>
      <c r="E12" s="286"/>
      <c r="F12" s="286"/>
    </row>
    <row r="14" spans="1:6" x14ac:dyDescent="0.25">
      <c r="A14" s="303" t="s">
        <v>157</v>
      </c>
      <c r="B14" s="303" t="s">
        <v>158</v>
      </c>
      <c r="C14" s="303"/>
      <c r="D14" s="303"/>
      <c r="E14" s="303"/>
      <c r="F14" s="304" t="s">
        <v>232</v>
      </c>
    </row>
    <row r="15" spans="1:6" ht="32.25" customHeight="1" x14ac:dyDescent="0.25">
      <c r="A15" s="303"/>
      <c r="B15" s="306" t="s">
        <v>228</v>
      </c>
      <c r="C15" s="306" t="s">
        <v>229</v>
      </c>
      <c r="D15" s="306" t="s">
        <v>230</v>
      </c>
      <c r="E15" s="306" t="s">
        <v>231</v>
      </c>
      <c r="F15" s="305"/>
    </row>
    <row r="16" spans="1:6" ht="33.75" customHeight="1" x14ac:dyDescent="0.25">
      <c r="A16" s="303"/>
      <c r="B16" s="306"/>
      <c r="C16" s="306"/>
      <c r="D16" s="306"/>
      <c r="E16" s="306"/>
      <c r="F16" s="305"/>
    </row>
    <row r="17" spans="1:6" x14ac:dyDescent="0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199">
        <v>6</v>
      </c>
    </row>
    <row r="18" spans="1:6" x14ac:dyDescent="0.25">
      <c r="A18" s="276" t="s">
        <v>159</v>
      </c>
      <c r="B18" s="272" t="s">
        <v>75</v>
      </c>
      <c r="C18" s="272" t="s">
        <v>71</v>
      </c>
      <c r="D18" s="273" t="s">
        <v>72</v>
      </c>
      <c r="E18" s="272" t="s">
        <v>73</v>
      </c>
      <c r="F18" s="274">
        <f>F19</f>
        <v>315984</v>
      </c>
    </row>
    <row r="19" spans="1:6" x14ac:dyDescent="0.25">
      <c r="A19" s="271" t="s">
        <v>117</v>
      </c>
      <c r="B19" s="272" t="s">
        <v>75</v>
      </c>
      <c r="C19" s="272" t="s">
        <v>118</v>
      </c>
      <c r="D19" s="273" t="s">
        <v>72</v>
      </c>
      <c r="E19" s="272" t="s">
        <v>73</v>
      </c>
      <c r="F19" s="274">
        <f>F21</f>
        <v>315984</v>
      </c>
    </row>
    <row r="20" spans="1:6" ht="30" x14ac:dyDescent="0.25">
      <c r="A20" s="216" t="s">
        <v>76</v>
      </c>
      <c r="B20" s="217" t="s">
        <v>75</v>
      </c>
      <c r="C20" s="217" t="s">
        <v>118</v>
      </c>
      <c r="D20" s="36" t="s">
        <v>77</v>
      </c>
      <c r="E20" s="217" t="s">
        <v>73</v>
      </c>
      <c r="F20" s="275">
        <f>F21</f>
        <v>315984</v>
      </c>
    </row>
    <row r="21" spans="1:6" ht="30" x14ac:dyDescent="0.25">
      <c r="A21" s="216" t="s">
        <v>78</v>
      </c>
      <c r="B21" s="217" t="s">
        <v>75</v>
      </c>
      <c r="C21" s="217" t="s">
        <v>118</v>
      </c>
      <c r="D21" s="36" t="s">
        <v>79</v>
      </c>
      <c r="E21" s="217" t="s">
        <v>73</v>
      </c>
      <c r="F21" s="275">
        <f>F22</f>
        <v>315984</v>
      </c>
    </row>
    <row r="22" spans="1:6" x14ac:dyDescent="0.25">
      <c r="A22" s="216" t="s">
        <v>106</v>
      </c>
      <c r="B22" s="217" t="s">
        <v>75</v>
      </c>
      <c r="C22" s="217" t="s">
        <v>118</v>
      </c>
      <c r="D22" s="36" t="s">
        <v>156</v>
      </c>
      <c r="E22" s="217" t="s">
        <v>73</v>
      </c>
      <c r="F22" s="275">
        <f>F23</f>
        <v>315984</v>
      </c>
    </row>
    <row r="23" spans="1:6" ht="30" customHeight="1" x14ac:dyDescent="0.25">
      <c r="A23" s="216" t="s">
        <v>119</v>
      </c>
      <c r="B23" s="217" t="s">
        <v>75</v>
      </c>
      <c r="C23" s="217" t="s">
        <v>118</v>
      </c>
      <c r="D23" s="36" t="s">
        <v>120</v>
      </c>
      <c r="E23" s="217" t="s">
        <v>73</v>
      </c>
      <c r="F23" s="275">
        <f>F24</f>
        <v>315984</v>
      </c>
    </row>
    <row r="24" spans="1:6" ht="75" x14ac:dyDescent="0.25">
      <c r="A24" s="216" t="s">
        <v>160</v>
      </c>
      <c r="B24" s="217" t="s">
        <v>75</v>
      </c>
      <c r="C24" s="217" t="s">
        <v>118</v>
      </c>
      <c r="D24" s="36" t="s">
        <v>120</v>
      </c>
      <c r="E24" s="217" t="s">
        <v>83</v>
      </c>
      <c r="F24" s="275">
        <f>F25</f>
        <v>315984</v>
      </c>
    </row>
    <row r="25" spans="1:6" ht="30" x14ac:dyDescent="0.25">
      <c r="A25" s="205" t="s">
        <v>161</v>
      </c>
      <c r="B25" s="217" t="s">
        <v>75</v>
      </c>
      <c r="C25" s="217" t="s">
        <v>118</v>
      </c>
      <c r="D25" s="36" t="s">
        <v>120</v>
      </c>
      <c r="E25" s="217" t="s">
        <v>85</v>
      </c>
      <c r="F25" s="275">
        <v>315984</v>
      </c>
    </row>
    <row r="26" spans="1:6" x14ac:dyDescent="0.25">
      <c r="A26" s="198"/>
      <c r="B26" s="198"/>
      <c r="C26" s="198"/>
      <c r="D26" s="198"/>
      <c r="E26" s="198"/>
      <c r="F26" s="198"/>
    </row>
    <row r="27" spans="1:6" x14ac:dyDescent="0.25">
      <c r="A27" s="198"/>
      <c r="B27" s="198"/>
      <c r="C27" s="198"/>
      <c r="D27" s="198"/>
      <c r="E27" s="198"/>
      <c r="F27" s="198"/>
    </row>
    <row r="28" spans="1:6" ht="45.75" customHeight="1" x14ac:dyDescent="0.25">
      <c r="A28" s="302" t="s">
        <v>162</v>
      </c>
      <c r="B28" s="302"/>
      <c r="C28" s="302"/>
      <c r="D28" s="302"/>
      <c r="E28" s="302"/>
      <c r="F28" s="302"/>
    </row>
  </sheetData>
  <mergeCells count="9">
    <mergeCell ref="A12:F12"/>
    <mergeCell ref="A28:F28"/>
    <mergeCell ref="A14:A16"/>
    <mergeCell ref="B14:E14"/>
    <mergeCell ref="F14:F16"/>
    <mergeCell ref="B15:B16"/>
    <mergeCell ref="C15:C16"/>
    <mergeCell ref="D15:D16"/>
    <mergeCell ref="E15:E16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28"/>
  <sheetViews>
    <sheetView workbookViewId="0">
      <selection activeCell="G4" sqref="G4"/>
    </sheetView>
  </sheetViews>
  <sheetFormatPr defaultRowHeight="15" x14ac:dyDescent="0.25"/>
  <cols>
    <col min="1" max="1" width="37.7109375" style="191" customWidth="1"/>
    <col min="2" max="3" width="3.7109375" style="191" customWidth="1"/>
    <col min="4" max="4" width="12.5703125" style="191" customWidth="1"/>
    <col min="5" max="5" width="5" style="191" customWidth="1"/>
    <col min="6" max="7" width="13.7109375" style="191" customWidth="1"/>
    <col min="8" max="16384" width="9.140625" style="191"/>
  </cols>
  <sheetData>
    <row r="1" spans="1:7" x14ac:dyDescent="0.25">
      <c r="G1" s="189" t="s">
        <v>219</v>
      </c>
    </row>
    <row r="2" spans="1:7" x14ac:dyDescent="0.25">
      <c r="G2" s="189" t="s">
        <v>257</v>
      </c>
    </row>
    <row r="3" spans="1:7" x14ac:dyDescent="0.25">
      <c r="G3" s="189" t="s">
        <v>167</v>
      </c>
    </row>
    <row r="4" spans="1:7" x14ac:dyDescent="0.25">
      <c r="G4" s="200" t="s">
        <v>281</v>
      </c>
    </row>
    <row r="6" spans="1:7" x14ac:dyDescent="0.25">
      <c r="G6" s="185" t="s">
        <v>234</v>
      </c>
    </row>
    <row r="7" spans="1:7" x14ac:dyDescent="0.25">
      <c r="G7" s="189" t="s">
        <v>257</v>
      </c>
    </row>
    <row r="8" spans="1:7" x14ac:dyDescent="0.25">
      <c r="G8" s="185" t="s">
        <v>167</v>
      </c>
    </row>
    <row r="9" spans="1:7" x14ac:dyDescent="0.25">
      <c r="G9" s="189" t="s">
        <v>250</v>
      </c>
    </row>
    <row r="11" spans="1:7" ht="45.75" customHeight="1" x14ac:dyDescent="0.25">
      <c r="A11" s="286" t="s">
        <v>233</v>
      </c>
      <c r="B11" s="286"/>
      <c r="C11" s="286"/>
      <c r="D11" s="286"/>
      <c r="E11" s="286"/>
      <c r="F11" s="286"/>
      <c r="G11" s="286"/>
    </row>
    <row r="12" spans="1:7" x14ac:dyDescent="0.25">
      <c r="G12" s="189" t="s">
        <v>195</v>
      </c>
    </row>
    <row r="13" spans="1:7" x14ac:dyDescent="0.25">
      <c r="A13" s="303" t="s">
        <v>157</v>
      </c>
      <c r="B13" s="303" t="s">
        <v>158</v>
      </c>
      <c r="C13" s="303"/>
      <c r="D13" s="303"/>
      <c r="E13" s="303"/>
      <c r="F13" s="304" t="s">
        <v>163</v>
      </c>
      <c r="G13" s="304"/>
    </row>
    <row r="14" spans="1:7" ht="33" customHeight="1" x14ac:dyDescent="0.25">
      <c r="A14" s="303"/>
      <c r="B14" s="306" t="s">
        <v>228</v>
      </c>
      <c r="C14" s="306" t="s">
        <v>229</v>
      </c>
      <c r="D14" s="306" t="s">
        <v>230</v>
      </c>
      <c r="E14" s="306" t="s">
        <v>231</v>
      </c>
      <c r="F14" s="308" t="s">
        <v>148</v>
      </c>
      <c r="G14" s="309" t="s">
        <v>149</v>
      </c>
    </row>
    <row r="15" spans="1:7" ht="31.5" customHeight="1" x14ac:dyDescent="0.25">
      <c r="A15" s="303"/>
      <c r="B15" s="306"/>
      <c r="C15" s="306"/>
      <c r="D15" s="306"/>
      <c r="E15" s="306"/>
      <c r="F15" s="308"/>
      <c r="G15" s="309"/>
    </row>
    <row r="16" spans="1:7" x14ac:dyDescent="0.2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</row>
    <row r="17" spans="1:7" x14ac:dyDescent="0.25">
      <c r="A17" s="276" t="s">
        <v>159</v>
      </c>
      <c r="B17" s="277" t="s">
        <v>75</v>
      </c>
      <c r="C17" s="277" t="s">
        <v>71</v>
      </c>
      <c r="D17" s="278" t="s">
        <v>72</v>
      </c>
      <c r="E17" s="277" t="s">
        <v>73</v>
      </c>
      <c r="F17" s="279">
        <f>F18</f>
        <v>319480</v>
      </c>
      <c r="G17" s="279">
        <f>G18</f>
        <v>331332</v>
      </c>
    </row>
    <row r="18" spans="1:7" ht="28.5" x14ac:dyDescent="0.25">
      <c r="A18" s="271" t="s">
        <v>117</v>
      </c>
      <c r="B18" s="277" t="s">
        <v>75</v>
      </c>
      <c r="C18" s="277" t="s">
        <v>118</v>
      </c>
      <c r="D18" s="278" t="s">
        <v>72</v>
      </c>
      <c r="E18" s="277" t="s">
        <v>73</v>
      </c>
      <c r="F18" s="279">
        <f>F20</f>
        <v>319480</v>
      </c>
      <c r="G18" s="279">
        <f>G20</f>
        <v>331332</v>
      </c>
    </row>
    <row r="19" spans="1:7" ht="45" x14ac:dyDescent="0.25">
      <c r="A19" s="216" t="s">
        <v>76</v>
      </c>
      <c r="B19" s="280" t="s">
        <v>75</v>
      </c>
      <c r="C19" s="280" t="s">
        <v>118</v>
      </c>
      <c r="D19" s="254" t="s">
        <v>77</v>
      </c>
      <c r="E19" s="280" t="s">
        <v>73</v>
      </c>
      <c r="F19" s="281">
        <f t="shared" ref="F19:G23" si="0">F20</f>
        <v>319480</v>
      </c>
      <c r="G19" s="281">
        <f t="shared" si="0"/>
        <v>331332</v>
      </c>
    </row>
    <row r="20" spans="1:7" ht="45" x14ac:dyDescent="0.25">
      <c r="A20" s="216" t="s">
        <v>78</v>
      </c>
      <c r="B20" s="280" t="s">
        <v>75</v>
      </c>
      <c r="C20" s="280" t="s">
        <v>118</v>
      </c>
      <c r="D20" s="254" t="s">
        <v>79</v>
      </c>
      <c r="E20" s="280" t="s">
        <v>73</v>
      </c>
      <c r="F20" s="281">
        <f t="shared" si="0"/>
        <v>319480</v>
      </c>
      <c r="G20" s="281">
        <f t="shared" si="0"/>
        <v>331332</v>
      </c>
    </row>
    <row r="21" spans="1:7" x14ac:dyDescent="0.25">
      <c r="A21" s="216" t="s">
        <v>106</v>
      </c>
      <c r="B21" s="280" t="s">
        <v>75</v>
      </c>
      <c r="C21" s="280" t="s">
        <v>118</v>
      </c>
      <c r="D21" s="254" t="s">
        <v>156</v>
      </c>
      <c r="E21" s="280" t="s">
        <v>73</v>
      </c>
      <c r="F21" s="281">
        <f t="shared" si="0"/>
        <v>319480</v>
      </c>
      <c r="G21" s="281">
        <f t="shared" si="0"/>
        <v>331332</v>
      </c>
    </row>
    <row r="22" spans="1:7" ht="45" x14ac:dyDescent="0.25">
      <c r="A22" s="216" t="s">
        <v>119</v>
      </c>
      <c r="B22" s="280" t="s">
        <v>75</v>
      </c>
      <c r="C22" s="280" t="s">
        <v>118</v>
      </c>
      <c r="D22" s="254" t="s">
        <v>120</v>
      </c>
      <c r="E22" s="280" t="s">
        <v>73</v>
      </c>
      <c r="F22" s="281">
        <f t="shared" si="0"/>
        <v>319480</v>
      </c>
      <c r="G22" s="281">
        <f t="shared" si="0"/>
        <v>331332</v>
      </c>
    </row>
    <row r="23" spans="1:7" ht="90" customHeight="1" x14ac:dyDescent="0.25">
      <c r="A23" s="216" t="s">
        <v>160</v>
      </c>
      <c r="B23" s="280" t="s">
        <v>75</v>
      </c>
      <c r="C23" s="280" t="s">
        <v>118</v>
      </c>
      <c r="D23" s="254" t="s">
        <v>120</v>
      </c>
      <c r="E23" s="280" t="s">
        <v>83</v>
      </c>
      <c r="F23" s="281">
        <f t="shared" si="0"/>
        <v>319480</v>
      </c>
      <c r="G23" s="281">
        <f t="shared" si="0"/>
        <v>331332</v>
      </c>
    </row>
    <row r="24" spans="1:7" ht="45" x14ac:dyDescent="0.25">
      <c r="A24" s="282" t="s">
        <v>161</v>
      </c>
      <c r="B24" s="280" t="s">
        <v>75</v>
      </c>
      <c r="C24" s="280" t="s">
        <v>118</v>
      </c>
      <c r="D24" s="254" t="s">
        <v>120</v>
      </c>
      <c r="E24" s="280" t="s">
        <v>85</v>
      </c>
      <c r="F24" s="281">
        <v>319480</v>
      </c>
      <c r="G24" s="281">
        <v>331332</v>
      </c>
    </row>
    <row r="25" spans="1:7" x14ac:dyDescent="0.25">
      <c r="A25" s="198"/>
      <c r="B25" s="198"/>
      <c r="C25" s="198"/>
      <c r="D25" s="198"/>
      <c r="E25" s="198"/>
      <c r="F25" s="198"/>
      <c r="G25" s="198"/>
    </row>
    <row r="26" spans="1:7" x14ac:dyDescent="0.25">
      <c r="A26" s="198"/>
      <c r="B26" s="198"/>
      <c r="C26" s="198"/>
      <c r="D26" s="198"/>
      <c r="E26" s="198"/>
      <c r="F26" s="198"/>
      <c r="G26" s="198"/>
    </row>
    <row r="27" spans="1:7" x14ac:dyDescent="0.25">
      <c r="A27" s="307" t="s">
        <v>164</v>
      </c>
      <c r="B27" s="307"/>
      <c r="C27" s="307"/>
      <c r="D27" s="307"/>
      <c r="E27" s="307"/>
      <c r="F27" s="307"/>
      <c r="G27" s="307"/>
    </row>
    <row r="28" spans="1:7" ht="29.25" customHeight="1" x14ac:dyDescent="0.25">
      <c r="A28" s="307"/>
      <c r="B28" s="307"/>
      <c r="C28" s="307"/>
      <c r="D28" s="307"/>
      <c r="E28" s="307"/>
      <c r="F28" s="307"/>
      <c r="G28" s="307"/>
    </row>
  </sheetData>
  <mergeCells count="11">
    <mergeCell ref="A11:G11"/>
    <mergeCell ref="A27:G28"/>
    <mergeCell ref="A13:A15"/>
    <mergeCell ref="B13:E13"/>
    <mergeCell ref="F13:G13"/>
    <mergeCell ref="B14:B15"/>
    <mergeCell ref="C14:C15"/>
    <mergeCell ref="D14:D15"/>
    <mergeCell ref="E14:E15"/>
    <mergeCell ref="F14:F15"/>
    <mergeCell ref="G14:G15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4" workbookViewId="0">
      <selection activeCell="C26" sqref="C26:C27"/>
    </sheetView>
  </sheetViews>
  <sheetFormatPr defaultRowHeight="15" x14ac:dyDescent="0.25"/>
  <cols>
    <col min="2" max="2" width="25.7109375" customWidth="1"/>
    <col min="3" max="3" width="56.7109375" customWidth="1"/>
  </cols>
  <sheetData>
    <row r="1" spans="1:3" x14ac:dyDescent="0.25">
      <c r="C1" s="37" t="s">
        <v>179</v>
      </c>
    </row>
    <row r="2" spans="1:3" x14ac:dyDescent="0.25">
      <c r="C2" s="39" t="s">
        <v>165</v>
      </c>
    </row>
    <row r="3" spans="1:3" x14ac:dyDescent="0.25">
      <c r="C3" s="39" t="s">
        <v>167</v>
      </c>
    </row>
    <row r="4" spans="1:3" x14ac:dyDescent="0.25">
      <c r="C4" s="39" t="s">
        <v>250</v>
      </c>
    </row>
    <row r="6" spans="1:3" ht="30.75" customHeight="1" x14ac:dyDescent="0.25">
      <c r="A6" s="286" t="s">
        <v>180</v>
      </c>
      <c r="B6" s="287"/>
      <c r="C6" s="287"/>
    </row>
    <row r="7" spans="1:3" x14ac:dyDescent="0.25">
      <c r="A7" s="47"/>
      <c r="B7" s="48"/>
      <c r="C7" s="48"/>
    </row>
    <row r="9" spans="1:3" ht="51" x14ac:dyDescent="0.25">
      <c r="A9" s="1" t="s">
        <v>0</v>
      </c>
      <c r="B9" s="2" t="s">
        <v>1</v>
      </c>
      <c r="C9" s="2" t="s">
        <v>41</v>
      </c>
    </row>
    <row r="10" spans="1:3" x14ac:dyDescent="0.25">
      <c r="A10" s="2">
        <v>1</v>
      </c>
      <c r="B10" s="2">
        <v>2</v>
      </c>
      <c r="C10" s="2">
        <v>3</v>
      </c>
    </row>
    <row r="11" spans="1:3" ht="31.5" x14ac:dyDescent="0.25">
      <c r="A11" s="41">
        <v>994</v>
      </c>
      <c r="B11" s="8"/>
      <c r="C11" s="40" t="s">
        <v>175</v>
      </c>
    </row>
    <row r="12" spans="1:3" ht="31.5" x14ac:dyDescent="0.25">
      <c r="A12" s="8">
        <v>994</v>
      </c>
      <c r="B12" s="8" t="s">
        <v>42</v>
      </c>
      <c r="C12" s="7" t="s">
        <v>43</v>
      </c>
    </row>
    <row r="13" spans="1:3" ht="31.5" x14ac:dyDescent="0.25">
      <c r="A13" s="8">
        <v>994</v>
      </c>
      <c r="B13" s="8" t="s">
        <v>44</v>
      </c>
      <c r="C13" s="7" t="s">
        <v>45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49"/>
  <sheetViews>
    <sheetView topLeftCell="A25" workbookViewId="0">
      <selection activeCell="C4" sqref="C4"/>
    </sheetView>
  </sheetViews>
  <sheetFormatPr defaultRowHeight="15" x14ac:dyDescent="0.25"/>
  <cols>
    <col min="1" max="1" width="24" style="191" customWidth="1"/>
    <col min="2" max="2" width="52.85546875" style="191" customWidth="1"/>
    <col min="3" max="3" width="15.85546875" style="191" customWidth="1"/>
    <col min="4" max="16384" width="9.140625" style="191"/>
  </cols>
  <sheetData>
    <row r="1" spans="1:3" x14ac:dyDescent="0.25">
      <c r="C1" s="197" t="s">
        <v>172</v>
      </c>
    </row>
    <row r="2" spans="1:3" x14ac:dyDescent="0.25">
      <c r="C2" s="189" t="s">
        <v>257</v>
      </c>
    </row>
    <row r="3" spans="1:3" x14ac:dyDescent="0.25">
      <c r="C3" s="189" t="s">
        <v>167</v>
      </c>
    </row>
    <row r="4" spans="1:3" x14ac:dyDescent="0.25">
      <c r="C4" s="189" t="s">
        <v>281</v>
      </c>
    </row>
    <row r="5" spans="1:3" x14ac:dyDescent="0.25">
      <c r="C5" s="38"/>
    </row>
    <row r="6" spans="1:3" ht="15" customHeight="1" x14ac:dyDescent="0.25">
      <c r="C6" s="197" t="s">
        <v>181</v>
      </c>
    </row>
    <row r="7" spans="1:3" x14ac:dyDescent="0.25">
      <c r="C7" s="189" t="s">
        <v>257</v>
      </c>
    </row>
    <row r="8" spans="1:3" x14ac:dyDescent="0.25">
      <c r="C8" s="189" t="s">
        <v>167</v>
      </c>
    </row>
    <row r="9" spans="1:3" x14ac:dyDescent="0.25">
      <c r="B9" s="289" t="s">
        <v>250</v>
      </c>
      <c r="C9" s="289"/>
    </row>
    <row r="11" spans="1:3" ht="15.75" x14ac:dyDescent="0.25">
      <c r="A11" s="288" t="s">
        <v>182</v>
      </c>
      <c r="B11" s="288"/>
      <c r="C11" s="288"/>
    </row>
    <row r="13" spans="1:3" ht="45" x14ac:dyDescent="0.25">
      <c r="A13" s="6" t="s">
        <v>46</v>
      </c>
      <c r="B13" s="190" t="s">
        <v>47</v>
      </c>
      <c r="C13" s="190" t="s">
        <v>48</v>
      </c>
    </row>
    <row r="14" spans="1:3" x14ac:dyDescent="0.25">
      <c r="A14" s="3">
        <v>1</v>
      </c>
      <c r="B14" s="3">
        <v>2</v>
      </c>
      <c r="C14" s="3">
        <v>3</v>
      </c>
    </row>
    <row r="15" spans="1:3" x14ac:dyDescent="0.25">
      <c r="A15" s="201" t="s">
        <v>49</v>
      </c>
      <c r="B15" s="50" t="s">
        <v>50</v>
      </c>
      <c r="C15" s="51">
        <f>C16+C21+C24+C32</f>
        <v>5175000</v>
      </c>
    </row>
    <row r="16" spans="1:3" x14ac:dyDescent="0.25">
      <c r="A16" s="201" t="s">
        <v>51</v>
      </c>
      <c r="B16" s="50" t="s">
        <v>52</v>
      </c>
      <c r="C16" s="51">
        <f>C17</f>
        <v>1286000</v>
      </c>
    </row>
    <row r="17" spans="1:3" x14ac:dyDescent="0.25">
      <c r="A17" s="54" t="s">
        <v>12</v>
      </c>
      <c r="B17" s="202" t="s">
        <v>13</v>
      </c>
      <c r="C17" s="51">
        <f>C18+C19+C20</f>
        <v>1286000</v>
      </c>
    </row>
    <row r="18" spans="1:3" ht="90" x14ac:dyDescent="0.25">
      <c r="A18" s="49" t="s">
        <v>14</v>
      </c>
      <c r="B18" s="52" t="s">
        <v>183</v>
      </c>
      <c r="C18" s="53">
        <v>1284000</v>
      </c>
    </row>
    <row r="19" spans="1:3" ht="120" x14ac:dyDescent="0.25">
      <c r="A19" s="49" t="s">
        <v>16</v>
      </c>
      <c r="B19" s="52" t="s">
        <v>184</v>
      </c>
      <c r="C19" s="53">
        <v>1000</v>
      </c>
    </row>
    <row r="20" spans="1:3" ht="45" x14ac:dyDescent="0.25">
      <c r="A20" s="49" t="s">
        <v>18</v>
      </c>
      <c r="B20" s="52" t="s">
        <v>19</v>
      </c>
      <c r="C20" s="53">
        <v>1000</v>
      </c>
    </row>
    <row r="21" spans="1:3" x14ac:dyDescent="0.25">
      <c r="A21" s="201" t="s">
        <v>53</v>
      </c>
      <c r="B21" s="50" t="s">
        <v>54</v>
      </c>
      <c r="C21" s="51">
        <f>C22</f>
        <v>202000</v>
      </c>
    </row>
    <row r="22" spans="1:3" x14ac:dyDescent="0.25">
      <c r="A22" s="49" t="s">
        <v>22</v>
      </c>
      <c r="B22" s="50" t="s">
        <v>23</v>
      </c>
      <c r="C22" s="53">
        <f>C23</f>
        <v>202000</v>
      </c>
    </row>
    <row r="23" spans="1:3" x14ac:dyDescent="0.25">
      <c r="A23" s="49" t="s">
        <v>24</v>
      </c>
      <c r="B23" s="52" t="s">
        <v>23</v>
      </c>
      <c r="C23" s="53">
        <v>202000</v>
      </c>
    </row>
    <row r="24" spans="1:3" x14ac:dyDescent="0.25">
      <c r="A24" s="201" t="s">
        <v>55</v>
      </c>
      <c r="B24" s="50" t="s">
        <v>56</v>
      </c>
      <c r="C24" s="51">
        <f>C25+C27</f>
        <v>3686000</v>
      </c>
    </row>
    <row r="25" spans="1:3" x14ac:dyDescent="0.25">
      <c r="A25" s="190" t="s">
        <v>27</v>
      </c>
      <c r="B25" s="212" t="s">
        <v>28</v>
      </c>
      <c r="C25" s="51">
        <f>C26</f>
        <v>386000</v>
      </c>
    </row>
    <row r="26" spans="1:3" ht="45" x14ac:dyDescent="0.25">
      <c r="A26" s="49" t="s">
        <v>29</v>
      </c>
      <c r="B26" s="52" t="s">
        <v>30</v>
      </c>
      <c r="C26" s="53">
        <v>386000</v>
      </c>
    </row>
    <row r="27" spans="1:3" x14ac:dyDescent="0.25">
      <c r="A27" s="49" t="s">
        <v>31</v>
      </c>
      <c r="B27" s="50" t="s">
        <v>32</v>
      </c>
      <c r="C27" s="51">
        <f>C28+C30</f>
        <v>3300000</v>
      </c>
    </row>
    <row r="28" spans="1:3" x14ac:dyDescent="0.25">
      <c r="A28" s="59" t="s">
        <v>33</v>
      </c>
      <c r="B28" s="213" t="s">
        <v>34</v>
      </c>
      <c r="C28" s="56">
        <f>C29</f>
        <v>1500000</v>
      </c>
    </row>
    <row r="29" spans="1:3" ht="30" customHeight="1" x14ac:dyDescent="0.25">
      <c r="A29" s="49" t="s">
        <v>35</v>
      </c>
      <c r="B29" s="52" t="s">
        <v>36</v>
      </c>
      <c r="C29" s="56">
        <v>1500000</v>
      </c>
    </row>
    <row r="30" spans="1:3" x14ac:dyDescent="0.25">
      <c r="A30" s="59" t="s">
        <v>37</v>
      </c>
      <c r="B30" s="213" t="s">
        <v>38</v>
      </c>
      <c r="C30" s="56">
        <f>C31</f>
        <v>1800000</v>
      </c>
    </row>
    <row r="31" spans="1:3" ht="45" x14ac:dyDescent="0.25">
      <c r="A31" s="57" t="s">
        <v>39</v>
      </c>
      <c r="B31" s="58" t="s">
        <v>40</v>
      </c>
      <c r="C31" s="53">
        <v>1800000</v>
      </c>
    </row>
    <row r="32" spans="1:3" x14ac:dyDescent="0.25">
      <c r="A32" s="201" t="s">
        <v>57</v>
      </c>
      <c r="B32" s="50" t="s">
        <v>58</v>
      </c>
      <c r="C32" s="51">
        <f>C33</f>
        <v>1000</v>
      </c>
    </row>
    <row r="33" spans="1:11" ht="45" x14ac:dyDescent="0.25">
      <c r="A33" s="49" t="s">
        <v>186</v>
      </c>
      <c r="B33" s="52" t="s">
        <v>185</v>
      </c>
      <c r="C33" s="53">
        <f>C34</f>
        <v>1000</v>
      </c>
    </row>
    <row r="34" spans="1:11" ht="75" x14ac:dyDescent="0.25">
      <c r="A34" s="49" t="s">
        <v>2</v>
      </c>
      <c r="B34" s="52" t="s">
        <v>3</v>
      </c>
      <c r="C34" s="53">
        <v>1000</v>
      </c>
    </row>
    <row r="35" spans="1:11" x14ac:dyDescent="0.25">
      <c r="A35" s="201" t="s">
        <v>59</v>
      </c>
      <c r="B35" s="50" t="s">
        <v>60</v>
      </c>
      <c r="C35" s="51">
        <f>C36</f>
        <v>8007136.75</v>
      </c>
    </row>
    <row r="36" spans="1:11" ht="28.5" x14ac:dyDescent="0.25">
      <c r="A36" s="201" t="s">
        <v>61</v>
      </c>
      <c r="B36" s="50" t="s">
        <v>62</v>
      </c>
      <c r="C36" s="51">
        <f>C37+C43+C46+C40</f>
        <v>8007136.75</v>
      </c>
      <c r="F36" s="194"/>
      <c r="G36" s="194"/>
      <c r="H36" s="194"/>
      <c r="I36" s="194"/>
      <c r="J36" s="194"/>
      <c r="K36" s="194"/>
    </row>
    <row r="37" spans="1:11" ht="28.5" x14ac:dyDescent="0.25">
      <c r="A37" s="201" t="s">
        <v>188</v>
      </c>
      <c r="B37" s="50" t="s">
        <v>187</v>
      </c>
      <c r="C37" s="51">
        <f>C38</f>
        <v>4491400</v>
      </c>
      <c r="F37" s="194"/>
      <c r="G37" s="125"/>
      <c r="H37" s="126"/>
      <c r="I37" s="127"/>
      <c r="J37" s="194"/>
      <c r="K37" s="194"/>
    </row>
    <row r="38" spans="1:11" x14ac:dyDescent="0.25">
      <c r="A38" s="49" t="s">
        <v>189</v>
      </c>
      <c r="B38" s="52" t="s">
        <v>63</v>
      </c>
      <c r="C38" s="53">
        <f>C39</f>
        <v>4491400</v>
      </c>
      <c r="F38" s="194"/>
      <c r="G38" s="128"/>
      <c r="H38" s="129"/>
      <c r="I38" s="130"/>
      <c r="J38" s="194"/>
      <c r="K38" s="194"/>
    </row>
    <row r="39" spans="1:11" ht="30" x14ac:dyDescent="0.25">
      <c r="A39" s="49" t="s">
        <v>168</v>
      </c>
      <c r="B39" s="52" t="s">
        <v>7</v>
      </c>
      <c r="C39" s="53">
        <v>4491400</v>
      </c>
      <c r="F39" s="194"/>
      <c r="G39" s="128"/>
      <c r="H39" s="131"/>
      <c r="I39" s="130"/>
      <c r="J39" s="194"/>
      <c r="K39" s="194"/>
    </row>
    <row r="40" spans="1:11" ht="28.5" customHeight="1" x14ac:dyDescent="0.25">
      <c r="A40" s="43" t="s">
        <v>258</v>
      </c>
      <c r="B40" s="203" t="s">
        <v>239</v>
      </c>
      <c r="C40" s="204">
        <f>C41</f>
        <v>3199742.75</v>
      </c>
      <c r="F40" s="194"/>
      <c r="G40" s="128"/>
      <c r="H40" s="131"/>
      <c r="I40" s="130"/>
      <c r="J40" s="194"/>
      <c r="K40" s="194"/>
    </row>
    <row r="41" spans="1:11" x14ac:dyDescent="0.25">
      <c r="A41" s="6" t="s">
        <v>240</v>
      </c>
      <c r="B41" s="205" t="s">
        <v>241</v>
      </c>
      <c r="C41" s="206">
        <f>C42</f>
        <v>3199742.75</v>
      </c>
      <c r="F41" s="194"/>
      <c r="G41" s="128"/>
      <c r="H41" s="131"/>
      <c r="I41" s="130"/>
      <c r="J41" s="194"/>
      <c r="K41" s="194"/>
    </row>
    <row r="42" spans="1:11" x14ac:dyDescent="0.25">
      <c r="A42" s="6" t="s">
        <v>169</v>
      </c>
      <c r="B42" s="207" t="s">
        <v>242</v>
      </c>
      <c r="C42" s="206">
        <v>3199742.75</v>
      </c>
      <c r="F42" s="194"/>
      <c r="G42" s="128"/>
      <c r="H42" s="131"/>
      <c r="I42" s="130"/>
      <c r="J42" s="194"/>
      <c r="K42" s="194"/>
    </row>
    <row r="43" spans="1:11" ht="28.5" x14ac:dyDescent="0.25">
      <c r="A43" s="208" t="s">
        <v>190</v>
      </c>
      <c r="B43" s="50" t="s">
        <v>64</v>
      </c>
      <c r="C43" s="51">
        <f>C45</f>
        <v>315994</v>
      </c>
    </row>
    <row r="44" spans="1:11" ht="45" x14ac:dyDescent="0.25">
      <c r="A44" s="209" t="s">
        <v>191</v>
      </c>
      <c r="B44" s="210" t="s">
        <v>65</v>
      </c>
      <c r="C44" s="53">
        <f>C45</f>
        <v>315994</v>
      </c>
    </row>
    <row r="45" spans="1:11" ht="43.5" customHeight="1" x14ac:dyDescent="0.25">
      <c r="A45" s="211" t="s">
        <v>170</v>
      </c>
      <c r="B45" s="52" t="s">
        <v>8</v>
      </c>
      <c r="C45" s="53">
        <v>315994</v>
      </c>
    </row>
    <row r="46" spans="1:11" ht="0.75" hidden="1" customHeight="1" x14ac:dyDescent="0.25">
      <c r="A46" s="49" t="s">
        <v>192</v>
      </c>
      <c r="B46" s="52" t="s">
        <v>66</v>
      </c>
      <c r="C46" s="53">
        <f>C47</f>
        <v>0</v>
      </c>
    </row>
    <row r="47" spans="1:11" ht="30" hidden="1" x14ac:dyDescent="0.25">
      <c r="A47" s="49" t="s">
        <v>193</v>
      </c>
      <c r="B47" s="55" t="s">
        <v>67</v>
      </c>
      <c r="C47" s="53">
        <f>C48</f>
        <v>0</v>
      </c>
    </row>
    <row r="48" spans="1:11" ht="30" hidden="1" x14ac:dyDescent="0.25">
      <c r="A48" s="49" t="s">
        <v>171</v>
      </c>
      <c r="B48" s="52" t="s">
        <v>9</v>
      </c>
      <c r="C48" s="53">
        <v>0</v>
      </c>
    </row>
    <row r="49" spans="1:3" x14ac:dyDescent="0.25">
      <c r="A49" s="49"/>
      <c r="B49" s="50" t="s">
        <v>68</v>
      </c>
      <c r="C49" s="51">
        <f>C15+C35</f>
        <v>13182136.75</v>
      </c>
    </row>
  </sheetData>
  <mergeCells count="2">
    <mergeCell ref="A11:C11"/>
    <mergeCell ref="B9:C9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13"/>
  <sheetViews>
    <sheetView topLeftCell="A105" zoomScale="130" zoomScaleNormal="130" workbookViewId="0">
      <selection activeCell="F113" sqref="F113"/>
    </sheetView>
  </sheetViews>
  <sheetFormatPr defaultRowHeight="15" x14ac:dyDescent="0.25"/>
  <cols>
    <col min="1" max="1" width="53.7109375" style="191" customWidth="1"/>
    <col min="2" max="3" width="3.7109375" style="191" customWidth="1"/>
    <col min="4" max="4" width="12.28515625" style="191" customWidth="1"/>
    <col min="5" max="5" width="4.7109375" style="191" customWidth="1"/>
    <col min="6" max="6" width="16.7109375" style="169" customWidth="1"/>
    <col min="7" max="16384" width="9.140625" style="191"/>
  </cols>
  <sheetData>
    <row r="1" spans="1:6" x14ac:dyDescent="0.25">
      <c r="F1" s="214" t="s">
        <v>174</v>
      </c>
    </row>
    <row r="2" spans="1:6" x14ac:dyDescent="0.25">
      <c r="F2" s="214" t="s">
        <v>257</v>
      </c>
    </row>
    <row r="3" spans="1:6" x14ac:dyDescent="0.25">
      <c r="F3" s="214" t="s">
        <v>167</v>
      </c>
    </row>
    <row r="4" spans="1:6" x14ac:dyDescent="0.25">
      <c r="F4" s="200" t="s">
        <v>281</v>
      </c>
    </row>
    <row r="6" spans="1:6" x14ac:dyDescent="0.25">
      <c r="A6" s="38"/>
      <c r="B6" s="38"/>
      <c r="C6" s="38"/>
      <c r="D6" s="38"/>
      <c r="E6" s="38"/>
      <c r="F6" s="214" t="s">
        <v>202</v>
      </c>
    </row>
    <row r="7" spans="1:6" x14ac:dyDescent="0.25">
      <c r="A7" s="38"/>
      <c r="B7" s="38"/>
      <c r="C7" s="38"/>
      <c r="D7" s="38"/>
      <c r="E7" s="38"/>
      <c r="F7" s="214" t="s">
        <v>257</v>
      </c>
    </row>
    <row r="8" spans="1:6" x14ac:dyDescent="0.25">
      <c r="A8" s="38"/>
      <c r="B8" s="38"/>
      <c r="C8" s="38"/>
      <c r="D8" s="38"/>
      <c r="E8" s="38"/>
      <c r="F8" s="214" t="s">
        <v>167</v>
      </c>
    </row>
    <row r="9" spans="1:6" x14ac:dyDescent="0.25">
      <c r="A9" s="289" t="s">
        <v>256</v>
      </c>
      <c r="B9" s="289"/>
      <c r="C9" s="289"/>
      <c r="D9" s="289"/>
      <c r="E9" s="289"/>
      <c r="F9" s="289"/>
    </row>
    <row r="11" spans="1:6" ht="73.5" customHeight="1" x14ac:dyDescent="0.25">
      <c r="A11" s="286" t="s">
        <v>235</v>
      </c>
      <c r="B11" s="286"/>
      <c r="C11" s="286"/>
      <c r="D11" s="286"/>
      <c r="E11" s="286"/>
      <c r="F11" s="286"/>
    </row>
    <row r="12" spans="1:6" x14ac:dyDescent="0.25">
      <c r="F12" s="168" t="s">
        <v>195</v>
      </c>
    </row>
    <row r="13" spans="1:6" ht="21.75" customHeight="1" x14ac:dyDescent="0.25">
      <c r="A13" s="290" t="s">
        <v>69</v>
      </c>
      <c r="B13" s="292" t="s">
        <v>158</v>
      </c>
      <c r="C13" s="292"/>
      <c r="D13" s="292"/>
      <c r="E13" s="292"/>
      <c r="F13" s="293" t="s">
        <v>196</v>
      </c>
    </row>
    <row r="14" spans="1:6" ht="70.5" customHeight="1" x14ac:dyDescent="0.25">
      <c r="A14" s="291"/>
      <c r="B14" s="141" t="s">
        <v>251</v>
      </c>
      <c r="C14" s="142" t="s">
        <v>252</v>
      </c>
      <c r="D14" s="143" t="s">
        <v>253</v>
      </c>
      <c r="E14" s="142" t="s">
        <v>254</v>
      </c>
      <c r="F14" s="291"/>
    </row>
    <row r="15" spans="1:6" x14ac:dyDescent="0.25">
      <c r="A15" s="215">
        <v>1</v>
      </c>
      <c r="B15" s="215">
        <v>2</v>
      </c>
      <c r="C15" s="215">
        <v>3</v>
      </c>
      <c r="D15" s="215">
        <v>4</v>
      </c>
      <c r="E15" s="215">
        <v>5</v>
      </c>
      <c r="F15" s="215">
        <v>6</v>
      </c>
    </row>
    <row r="16" spans="1:6" x14ac:dyDescent="0.25">
      <c r="A16" s="65" t="s">
        <v>198</v>
      </c>
      <c r="B16" s="144" t="s">
        <v>70</v>
      </c>
      <c r="C16" s="145" t="s">
        <v>71</v>
      </c>
      <c r="D16" s="145" t="s">
        <v>72</v>
      </c>
      <c r="E16" s="145" t="s">
        <v>73</v>
      </c>
      <c r="F16" s="218">
        <f>F17+F24+F35+F41+F51</f>
        <v>6351600</v>
      </c>
    </row>
    <row r="17" spans="1:6" ht="42.75" x14ac:dyDescent="0.25">
      <c r="A17" s="139" t="s">
        <v>74</v>
      </c>
      <c r="B17" s="146" t="s">
        <v>70</v>
      </c>
      <c r="C17" s="147" t="s">
        <v>75</v>
      </c>
      <c r="D17" s="147" t="s">
        <v>72</v>
      </c>
      <c r="E17" s="147" t="s">
        <v>73</v>
      </c>
      <c r="F17" s="222">
        <f t="shared" ref="F17:F22" si="0">F18</f>
        <v>1200000</v>
      </c>
    </row>
    <row r="18" spans="1:6" ht="30" x14ac:dyDescent="0.25">
      <c r="A18" s="67" t="s">
        <v>76</v>
      </c>
      <c r="B18" s="155" t="s">
        <v>70</v>
      </c>
      <c r="C18" s="154" t="s">
        <v>75</v>
      </c>
      <c r="D18" s="154" t="s">
        <v>77</v>
      </c>
      <c r="E18" s="154" t="s">
        <v>73</v>
      </c>
      <c r="F18" s="225">
        <f t="shared" si="0"/>
        <v>1200000</v>
      </c>
    </row>
    <row r="19" spans="1:6" ht="30" x14ac:dyDescent="0.25">
      <c r="A19" s="67" t="s">
        <v>78</v>
      </c>
      <c r="B19" s="155" t="s">
        <v>70</v>
      </c>
      <c r="C19" s="154" t="s">
        <v>75</v>
      </c>
      <c r="D19" s="154" t="s">
        <v>79</v>
      </c>
      <c r="E19" s="154" t="s">
        <v>73</v>
      </c>
      <c r="F19" s="225">
        <f t="shared" si="0"/>
        <v>1200000</v>
      </c>
    </row>
    <row r="20" spans="1:6" x14ac:dyDescent="0.25">
      <c r="A20" s="67" t="s">
        <v>106</v>
      </c>
      <c r="B20" s="155" t="s">
        <v>70</v>
      </c>
      <c r="C20" s="154" t="s">
        <v>75</v>
      </c>
      <c r="D20" s="154" t="s">
        <v>156</v>
      </c>
      <c r="E20" s="154" t="s">
        <v>73</v>
      </c>
      <c r="F20" s="225">
        <f t="shared" si="0"/>
        <v>1200000</v>
      </c>
    </row>
    <row r="21" spans="1:6" x14ac:dyDescent="0.25">
      <c r="A21" s="67" t="s">
        <v>80</v>
      </c>
      <c r="B21" s="155" t="s">
        <v>70</v>
      </c>
      <c r="C21" s="154" t="s">
        <v>75</v>
      </c>
      <c r="D21" s="154" t="s">
        <v>81</v>
      </c>
      <c r="E21" s="154" t="s">
        <v>73</v>
      </c>
      <c r="F21" s="225">
        <f t="shared" si="0"/>
        <v>1200000</v>
      </c>
    </row>
    <row r="22" spans="1:6" ht="60" customHeight="1" x14ac:dyDescent="0.25">
      <c r="A22" s="67" t="s">
        <v>114</v>
      </c>
      <c r="B22" s="155" t="s">
        <v>70</v>
      </c>
      <c r="C22" s="154" t="s">
        <v>75</v>
      </c>
      <c r="D22" s="154" t="s">
        <v>81</v>
      </c>
      <c r="E22" s="154" t="s">
        <v>83</v>
      </c>
      <c r="F22" s="225">
        <f t="shared" si="0"/>
        <v>1200000</v>
      </c>
    </row>
    <row r="23" spans="1:6" ht="30" x14ac:dyDescent="0.25">
      <c r="A23" s="135" t="s">
        <v>161</v>
      </c>
      <c r="B23" s="148" t="s">
        <v>70</v>
      </c>
      <c r="C23" s="149" t="s">
        <v>75</v>
      </c>
      <c r="D23" s="149" t="s">
        <v>81</v>
      </c>
      <c r="E23" s="149" t="s">
        <v>85</v>
      </c>
      <c r="F23" s="223">
        <v>1200000</v>
      </c>
    </row>
    <row r="24" spans="1:6" ht="57" x14ac:dyDescent="0.25">
      <c r="A24" s="140" t="s">
        <v>86</v>
      </c>
      <c r="B24" s="146" t="s">
        <v>70</v>
      </c>
      <c r="C24" s="147" t="s">
        <v>87</v>
      </c>
      <c r="D24" s="147" t="s">
        <v>72</v>
      </c>
      <c r="E24" s="147" t="s">
        <v>73</v>
      </c>
      <c r="F24" s="222">
        <f>F25</f>
        <v>2579000</v>
      </c>
    </row>
    <row r="25" spans="1:6" ht="30" x14ac:dyDescent="0.25">
      <c r="A25" s="67" t="s">
        <v>76</v>
      </c>
      <c r="B25" s="155" t="s">
        <v>70</v>
      </c>
      <c r="C25" s="154" t="s">
        <v>87</v>
      </c>
      <c r="D25" s="154" t="s">
        <v>77</v>
      </c>
      <c r="E25" s="154" t="s">
        <v>73</v>
      </c>
      <c r="F25" s="225">
        <f>F26</f>
        <v>2579000</v>
      </c>
    </row>
    <row r="26" spans="1:6" ht="30" x14ac:dyDescent="0.25">
      <c r="A26" s="67" t="s">
        <v>78</v>
      </c>
      <c r="B26" s="155" t="s">
        <v>70</v>
      </c>
      <c r="C26" s="154" t="s">
        <v>87</v>
      </c>
      <c r="D26" s="154" t="s">
        <v>79</v>
      </c>
      <c r="E26" s="154" t="s">
        <v>73</v>
      </c>
      <c r="F26" s="225">
        <f>F27</f>
        <v>2579000</v>
      </c>
    </row>
    <row r="27" spans="1:6" x14ac:dyDescent="0.25">
      <c r="A27" s="67" t="s">
        <v>106</v>
      </c>
      <c r="B27" s="155" t="s">
        <v>70</v>
      </c>
      <c r="C27" s="154" t="s">
        <v>87</v>
      </c>
      <c r="D27" s="154" t="s">
        <v>156</v>
      </c>
      <c r="E27" s="154" t="s">
        <v>73</v>
      </c>
      <c r="F27" s="225">
        <f>F28</f>
        <v>2579000</v>
      </c>
    </row>
    <row r="28" spans="1:6" x14ac:dyDescent="0.25">
      <c r="A28" s="67" t="s">
        <v>88</v>
      </c>
      <c r="B28" s="155" t="s">
        <v>70</v>
      </c>
      <c r="C28" s="154" t="s">
        <v>87</v>
      </c>
      <c r="D28" s="154" t="s">
        <v>89</v>
      </c>
      <c r="E28" s="154" t="s">
        <v>73</v>
      </c>
      <c r="F28" s="225">
        <f>F29+F31+F33</f>
        <v>2579000</v>
      </c>
    </row>
    <row r="29" spans="1:6" ht="60" customHeight="1" x14ac:dyDescent="0.25">
      <c r="A29" s="135" t="s">
        <v>114</v>
      </c>
      <c r="B29" s="148" t="s">
        <v>70</v>
      </c>
      <c r="C29" s="149" t="s">
        <v>87</v>
      </c>
      <c r="D29" s="149" t="s">
        <v>89</v>
      </c>
      <c r="E29" s="149" t="s">
        <v>83</v>
      </c>
      <c r="F29" s="223">
        <f>F30</f>
        <v>2451000</v>
      </c>
    </row>
    <row r="30" spans="1:6" ht="30" x14ac:dyDescent="0.25">
      <c r="A30" s="135" t="s">
        <v>161</v>
      </c>
      <c r="B30" s="148" t="s">
        <v>70</v>
      </c>
      <c r="C30" s="149" t="s">
        <v>87</v>
      </c>
      <c r="D30" s="149" t="s">
        <v>89</v>
      </c>
      <c r="E30" s="149" t="s">
        <v>85</v>
      </c>
      <c r="F30" s="223">
        <v>2451000</v>
      </c>
    </row>
    <row r="31" spans="1:6" ht="30" x14ac:dyDescent="0.25">
      <c r="A31" s="135" t="s">
        <v>199</v>
      </c>
      <c r="B31" s="148" t="s">
        <v>70</v>
      </c>
      <c r="C31" s="149" t="s">
        <v>87</v>
      </c>
      <c r="D31" s="149" t="s">
        <v>89</v>
      </c>
      <c r="E31" s="149" t="s">
        <v>91</v>
      </c>
      <c r="F31" s="223">
        <f>F32</f>
        <v>121000</v>
      </c>
    </row>
    <row r="32" spans="1:6" ht="30" x14ac:dyDescent="0.25">
      <c r="A32" s="135" t="s">
        <v>92</v>
      </c>
      <c r="B32" s="148" t="s">
        <v>70</v>
      </c>
      <c r="C32" s="149" t="s">
        <v>87</v>
      </c>
      <c r="D32" s="149" t="s">
        <v>89</v>
      </c>
      <c r="E32" s="149" t="s">
        <v>93</v>
      </c>
      <c r="F32" s="223">
        <v>121000</v>
      </c>
    </row>
    <row r="33" spans="1:6" x14ac:dyDescent="0.25">
      <c r="A33" s="135" t="s">
        <v>94</v>
      </c>
      <c r="B33" s="148" t="s">
        <v>70</v>
      </c>
      <c r="C33" s="149" t="s">
        <v>87</v>
      </c>
      <c r="D33" s="149" t="s">
        <v>89</v>
      </c>
      <c r="E33" s="149" t="s">
        <v>95</v>
      </c>
      <c r="F33" s="223">
        <f>F34</f>
        <v>7000</v>
      </c>
    </row>
    <row r="34" spans="1:6" x14ac:dyDescent="0.25">
      <c r="A34" s="135" t="s">
        <v>96</v>
      </c>
      <c r="B34" s="148" t="s">
        <v>70</v>
      </c>
      <c r="C34" s="149" t="s">
        <v>87</v>
      </c>
      <c r="D34" s="149" t="s">
        <v>89</v>
      </c>
      <c r="E34" s="149" t="s">
        <v>97</v>
      </c>
      <c r="F34" s="223">
        <v>7000</v>
      </c>
    </row>
    <row r="35" spans="1:6" ht="42.75" x14ac:dyDescent="0.25">
      <c r="A35" s="132" t="s">
        <v>98</v>
      </c>
      <c r="B35" s="146" t="s">
        <v>70</v>
      </c>
      <c r="C35" s="147" t="s">
        <v>99</v>
      </c>
      <c r="D35" s="147" t="s">
        <v>72</v>
      </c>
      <c r="E35" s="147" t="s">
        <v>73</v>
      </c>
      <c r="F35" s="222">
        <f>F36</f>
        <v>122000</v>
      </c>
    </row>
    <row r="36" spans="1:6" ht="30" x14ac:dyDescent="0.25">
      <c r="A36" s="67" t="s">
        <v>76</v>
      </c>
      <c r="B36" s="155" t="s">
        <v>70</v>
      </c>
      <c r="C36" s="154" t="s">
        <v>99</v>
      </c>
      <c r="D36" s="154" t="s">
        <v>77</v>
      </c>
      <c r="E36" s="154" t="s">
        <v>73</v>
      </c>
      <c r="F36" s="225">
        <f>F37</f>
        <v>122000</v>
      </c>
    </row>
    <row r="37" spans="1:6" ht="30" x14ac:dyDescent="0.25">
      <c r="A37" s="67" t="s">
        <v>78</v>
      </c>
      <c r="B37" s="155" t="s">
        <v>70</v>
      </c>
      <c r="C37" s="154" t="s">
        <v>99</v>
      </c>
      <c r="D37" s="154" t="s">
        <v>79</v>
      </c>
      <c r="E37" s="154" t="s">
        <v>73</v>
      </c>
      <c r="F37" s="225">
        <f>F38</f>
        <v>122000</v>
      </c>
    </row>
    <row r="38" spans="1:6" x14ac:dyDescent="0.25">
      <c r="A38" s="67" t="s">
        <v>106</v>
      </c>
      <c r="B38" s="155" t="s">
        <v>70</v>
      </c>
      <c r="C38" s="154" t="s">
        <v>99</v>
      </c>
      <c r="D38" s="154" t="s">
        <v>156</v>
      </c>
      <c r="E38" s="154" t="s">
        <v>73</v>
      </c>
      <c r="F38" s="225">
        <f>F39</f>
        <v>122000</v>
      </c>
    </row>
    <row r="39" spans="1:6" x14ac:dyDescent="0.25">
      <c r="A39" s="67" t="s">
        <v>100</v>
      </c>
      <c r="B39" s="155" t="s">
        <v>70</v>
      </c>
      <c r="C39" s="154" t="s">
        <v>99</v>
      </c>
      <c r="D39" s="154" t="s">
        <v>101</v>
      </c>
      <c r="E39" s="154" t="s">
        <v>102</v>
      </c>
      <c r="F39" s="225">
        <f>F40</f>
        <v>122000</v>
      </c>
    </row>
    <row r="40" spans="1:6" x14ac:dyDescent="0.25">
      <c r="A40" s="138" t="s">
        <v>66</v>
      </c>
      <c r="B40" s="150" t="s">
        <v>70</v>
      </c>
      <c r="C40" s="151" t="s">
        <v>99</v>
      </c>
      <c r="D40" s="151" t="s">
        <v>101</v>
      </c>
      <c r="E40" s="151" t="s">
        <v>103</v>
      </c>
      <c r="F40" s="230">
        <v>122000</v>
      </c>
    </row>
    <row r="41" spans="1:6" ht="15" customHeight="1" x14ac:dyDescent="0.25">
      <c r="A41" s="78" t="s">
        <v>104</v>
      </c>
      <c r="B41" s="152" t="s">
        <v>70</v>
      </c>
      <c r="C41" s="152" t="s">
        <v>105</v>
      </c>
      <c r="D41" s="153" t="s">
        <v>72</v>
      </c>
      <c r="E41" s="152" t="s">
        <v>73</v>
      </c>
      <c r="F41" s="226">
        <f t="shared" ref="F41:F43" si="1">F42</f>
        <v>680000</v>
      </c>
    </row>
    <row r="42" spans="1:6" ht="30" x14ac:dyDescent="0.25">
      <c r="A42" s="80" t="s">
        <v>76</v>
      </c>
      <c r="B42" s="35" t="s">
        <v>70</v>
      </c>
      <c r="C42" s="35" t="s">
        <v>105</v>
      </c>
      <c r="D42" s="35">
        <v>9900000000</v>
      </c>
      <c r="E42" s="36" t="s">
        <v>73</v>
      </c>
      <c r="F42" s="227">
        <f t="shared" si="1"/>
        <v>680000</v>
      </c>
    </row>
    <row r="43" spans="1:6" ht="30" x14ac:dyDescent="0.25">
      <c r="A43" s="80" t="s">
        <v>78</v>
      </c>
      <c r="B43" s="35" t="s">
        <v>70</v>
      </c>
      <c r="C43" s="35" t="s">
        <v>105</v>
      </c>
      <c r="D43" s="35">
        <v>9990000000</v>
      </c>
      <c r="E43" s="36" t="s">
        <v>73</v>
      </c>
      <c r="F43" s="227">
        <f t="shared" si="1"/>
        <v>680000</v>
      </c>
    </row>
    <row r="44" spans="1:6" x14ac:dyDescent="0.25">
      <c r="A44" s="34" t="s">
        <v>106</v>
      </c>
      <c r="B44" s="35" t="s">
        <v>70</v>
      </c>
      <c r="C44" s="35" t="s">
        <v>105</v>
      </c>
      <c r="D44" s="35">
        <v>9999900000</v>
      </c>
      <c r="E44" s="154" t="s">
        <v>73</v>
      </c>
      <c r="F44" s="227">
        <f>F45+F48</f>
        <v>680000</v>
      </c>
    </row>
    <row r="45" spans="1:6" x14ac:dyDescent="0.25">
      <c r="A45" s="34" t="s">
        <v>107</v>
      </c>
      <c r="B45" s="35" t="s">
        <v>70</v>
      </c>
      <c r="C45" s="35" t="s">
        <v>105</v>
      </c>
      <c r="D45" s="35">
        <v>9999910030</v>
      </c>
      <c r="E45" s="154" t="s">
        <v>73</v>
      </c>
      <c r="F45" s="227">
        <f>F46</f>
        <v>340000</v>
      </c>
    </row>
    <row r="46" spans="1:6" x14ac:dyDescent="0.25">
      <c r="A46" s="34" t="s">
        <v>94</v>
      </c>
      <c r="B46" s="35" t="s">
        <v>70</v>
      </c>
      <c r="C46" s="35" t="s">
        <v>105</v>
      </c>
      <c r="D46" s="35">
        <v>9999910030</v>
      </c>
      <c r="E46" s="35">
        <v>800</v>
      </c>
      <c r="F46" s="227">
        <f>F47</f>
        <v>340000</v>
      </c>
    </row>
    <row r="47" spans="1:6" x14ac:dyDescent="0.25">
      <c r="A47" s="34" t="s">
        <v>108</v>
      </c>
      <c r="B47" s="35" t="s">
        <v>70</v>
      </c>
      <c r="C47" s="35" t="s">
        <v>105</v>
      </c>
      <c r="D47" s="35">
        <v>9999910030</v>
      </c>
      <c r="E47" s="35">
        <v>880</v>
      </c>
      <c r="F47" s="227">
        <v>340000</v>
      </c>
    </row>
    <row r="48" spans="1:6" ht="15" customHeight="1" x14ac:dyDescent="0.25">
      <c r="A48" s="34" t="s">
        <v>200</v>
      </c>
      <c r="B48" s="35" t="s">
        <v>70</v>
      </c>
      <c r="C48" s="35" t="s">
        <v>105</v>
      </c>
      <c r="D48" s="35" t="s">
        <v>201</v>
      </c>
      <c r="E48" s="154" t="s">
        <v>73</v>
      </c>
      <c r="F48" s="227">
        <f>F49</f>
        <v>340000</v>
      </c>
    </row>
    <row r="49" spans="1:6" x14ac:dyDescent="0.25">
      <c r="A49" s="34" t="s">
        <v>94</v>
      </c>
      <c r="B49" s="35" t="s">
        <v>70</v>
      </c>
      <c r="C49" s="35" t="s">
        <v>105</v>
      </c>
      <c r="D49" s="35" t="s">
        <v>201</v>
      </c>
      <c r="E49" s="35">
        <v>800</v>
      </c>
      <c r="F49" s="227">
        <f>F50</f>
        <v>340000</v>
      </c>
    </row>
    <row r="50" spans="1:6" x14ac:dyDescent="0.25">
      <c r="A50" s="34" t="s">
        <v>108</v>
      </c>
      <c r="B50" s="35" t="s">
        <v>70</v>
      </c>
      <c r="C50" s="35" t="s">
        <v>105</v>
      </c>
      <c r="D50" s="35" t="s">
        <v>201</v>
      </c>
      <c r="E50" s="35">
        <v>880</v>
      </c>
      <c r="F50" s="227">
        <v>340000</v>
      </c>
    </row>
    <row r="51" spans="1:6" ht="15" customHeight="1" x14ac:dyDescent="0.25">
      <c r="A51" s="81" t="s">
        <v>109</v>
      </c>
      <c r="B51" s="144" t="s">
        <v>70</v>
      </c>
      <c r="C51" s="144" t="s">
        <v>110</v>
      </c>
      <c r="D51" s="144" t="s">
        <v>72</v>
      </c>
      <c r="E51" s="144" t="s">
        <v>73</v>
      </c>
      <c r="F51" s="218">
        <f>F54</f>
        <v>1770600</v>
      </c>
    </row>
    <row r="52" spans="1:6" ht="99.75" x14ac:dyDescent="0.25">
      <c r="A52" s="236" t="s">
        <v>206</v>
      </c>
      <c r="B52" s="155" t="s">
        <v>70</v>
      </c>
      <c r="C52" s="155" t="s">
        <v>110</v>
      </c>
      <c r="D52" s="156" t="s">
        <v>111</v>
      </c>
      <c r="E52" s="155" t="s">
        <v>73</v>
      </c>
      <c r="F52" s="218">
        <f>F53</f>
        <v>1770600</v>
      </c>
    </row>
    <row r="53" spans="1:6" ht="90" customHeight="1" x14ac:dyDescent="0.25">
      <c r="A53" s="69" t="s">
        <v>207</v>
      </c>
      <c r="B53" s="155" t="s">
        <v>70</v>
      </c>
      <c r="C53" s="155" t="s">
        <v>110</v>
      </c>
      <c r="D53" s="155" t="s">
        <v>112</v>
      </c>
      <c r="E53" s="155" t="s">
        <v>73</v>
      </c>
      <c r="F53" s="219">
        <f>F54</f>
        <v>1770600</v>
      </c>
    </row>
    <row r="54" spans="1:6" ht="75" x14ac:dyDescent="0.25">
      <c r="A54" s="70" t="s">
        <v>214</v>
      </c>
      <c r="B54" s="155" t="s">
        <v>70</v>
      </c>
      <c r="C54" s="155" t="s">
        <v>110</v>
      </c>
      <c r="D54" s="155" t="s">
        <v>113</v>
      </c>
      <c r="E54" s="155" t="s">
        <v>73</v>
      </c>
      <c r="F54" s="219">
        <f>F55+F57+F59</f>
        <v>1770600</v>
      </c>
    </row>
    <row r="55" spans="1:6" ht="60" customHeight="1" x14ac:dyDescent="0.25">
      <c r="A55" s="70" t="s">
        <v>114</v>
      </c>
      <c r="B55" s="155" t="s">
        <v>70</v>
      </c>
      <c r="C55" s="155" t="s">
        <v>110</v>
      </c>
      <c r="D55" s="155" t="s">
        <v>113</v>
      </c>
      <c r="E55" s="155" t="s">
        <v>83</v>
      </c>
      <c r="F55" s="219">
        <f>F56</f>
        <v>863000</v>
      </c>
    </row>
    <row r="56" spans="1:6" x14ac:dyDescent="0.25">
      <c r="A56" s="52" t="s">
        <v>115</v>
      </c>
      <c r="B56" s="155" t="s">
        <v>70</v>
      </c>
      <c r="C56" s="155" t="s">
        <v>110</v>
      </c>
      <c r="D56" s="155" t="s">
        <v>113</v>
      </c>
      <c r="E56" s="155" t="s">
        <v>116</v>
      </c>
      <c r="F56" s="219">
        <v>863000</v>
      </c>
    </row>
    <row r="57" spans="1:6" ht="30" x14ac:dyDescent="0.25">
      <c r="A57" s="67" t="s">
        <v>199</v>
      </c>
      <c r="B57" s="155" t="s">
        <v>70</v>
      </c>
      <c r="C57" s="155" t="s">
        <v>110</v>
      </c>
      <c r="D57" s="155" t="s">
        <v>113</v>
      </c>
      <c r="E57" s="155" t="s">
        <v>91</v>
      </c>
      <c r="F57" s="219">
        <f>F58</f>
        <v>897600</v>
      </c>
    </row>
    <row r="58" spans="1:6" ht="30" x14ac:dyDescent="0.25">
      <c r="A58" s="67" t="s">
        <v>92</v>
      </c>
      <c r="B58" s="155" t="s">
        <v>70</v>
      </c>
      <c r="C58" s="155" t="s">
        <v>110</v>
      </c>
      <c r="D58" s="155" t="s">
        <v>113</v>
      </c>
      <c r="E58" s="155" t="s">
        <v>93</v>
      </c>
      <c r="F58" s="219">
        <v>897600</v>
      </c>
    </row>
    <row r="59" spans="1:6" x14ac:dyDescent="0.25">
      <c r="A59" s="67" t="s">
        <v>94</v>
      </c>
      <c r="B59" s="155" t="s">
        <v>70</v>
      </c>
      <c r="C59" s="155" t="s">
        <v>110</v>
      </c>
      <c r="D59" s="155" t="s">
        <v>113</v>
      </c>
      <c r="E59" s="155" t="s">
        <v>95</v>
      </c>
      <c r="F59" s="219">
        <f>F60</f>
        <v>10000</v>
      </c>
    </row>
    <row r="60" spans="1:6" x14ac:dyDescent="0.25">
      <c r="A60" s="67" t="s">
        <v>96</v>
      </c>
      <c r="B60" s="155" t="s">
        <v>70</v>
      </c>
      <c r="C60" s="155" t="s">
        <v>110</v>
      </c>
      <c r="D60" s="155" t="s">
        <v>113</v>
      </c>
      <c r="E60" s="155" t="s">
        <v>97</v>
      </c>
      <c r="F60" s="219">
        <v>10000</v>
      </c>
    </row>
    <row r="61" spans="1:6" x14ac:dyDescent="0.25">
      <c r="A61" s="140" t="s">
        <v>159</v>
      </c>
      <c r="B61" s="146" t="s">
        <v>75</v>
      </c>
      <c r="C61" s="147" t="s">
        <v>71</v>
      </c>
      <c r="D61" s="147" t="s">
        <v>72</v>
      </c>
      <c r="E61" s="147" t="s">
        <v>73</v>
      </c>
      <c r="F61" s="222">
        <f>F62</f>
        <v>315994</v>
      </c>
    </row>
    <row r="62" spans="1:6" x14ac:dyDescent="0.25">
      <c r="A62" s="72" t="s">
        <v>117</v>
      </c>
      <c r="B62" s="156" t="s">
        <v>75</v>
      </c>
      <c r="C62" s="157" t="s">
        <v>118</v>
      </c>
      <c r="D62" s="157" t="s">
        <v>72</v>
      </c>
      <c r="E62" s="157" t="s">
        <v>73</v>
      </c>
      <c r="F62" s="224">
        <f>F63</f>
        <v>315994</v>
      </c>
    </row>
    <row r="63" spans="1:6" ht="30" x14ac:dyDescent="0.25">
      <c r="A63" s="70" t="s">
        <v>76</v>
      </c>
      <c r="B63" s="155" t="s">
        <v>75</v>
      </c>
      <c r="C63" s="154" t="s">
        <v>118</v>
      </c>
      <c r="D63" s="154" t="s">
        <v>77</v>
      </c>
      <c r="E63" s="154" t="s">
        <v>73</v>
      </c>
      <c r="F63" s="225">
        <f>F64</f>
        <v>315994</v>
      </c>
    </row>
    <row r="64" spans="1:6" ht="30" x14ac:dyDescent="0.25">
      <c r="A64" s="70" t="s">
        <v>78</v>
      </c>
      <c r="B64" s="155" t="s">
        <v>75</v>
      </c>
      <c r="C64" s="154" t="s">
        <v>118</v>
      </c>
      <c r="D64" s="154" t="s">
        <v>79</v>
      </c>
      <c r="E64" s="154" t="s">
        <v>73</v>
      </c>
      <c r="F64" s="225">
        <f>F65</f>
        <v>315994</v>
      </c>
    </row>
    <row r="65" spans="1:6" x14ac:dyDescent="0.25">
      <c r="A65" s="216" t="s">
        <v>106</v>
      </c>
      <c r="B65" s="217" t="s">
        <v>75</v>
      </c>
      <c r="C65" s="217" t="s">
        <v>118</v>
      </c>
      <c r="D65" s="217">
        <v>9999900000</v>
      </c>
      <c r="E65" s="154" t="s">
        <v>73</v>
      </c>
      <c r="F65" s="225">
        <f>F66</f>
        <v>315994</v>
      </c>
    </row>
    <row r="66" spans="1:6" ht="30" x14ac:dyDescent="0.25">
      <c r="A66" s="70" t="s">
        <v>119</v>
      </c>
      <c r="B66" s="155" t="s">
        <v>75</v>
      </c>
      <c r="C66" s="154" t="s">
        <v>118</v>
      </c>
      <c r="D66" s="154" t="s">
        <v>120</v>
      </c>
      <c r="E66" s="154" t="s">
        <v>73</v>
      </c>
      <c r="F66" s="225">
        <f>F68</f>
        <v>315994</v>
      </c>
    </row>
    <row r="67" spans="1:6" ht="60" customHeight="1" x14ac:dyDescent="0.25">
      <c r="A67" s="67" t="s">
        <v>114</v>
      </c>
      <c r="B67" s="155" t="s">
        <v>75</v>
      </c>
      <c r="C67" s="154" t="s">
        <v>118</v>
      </c>
      <c r="D67" s="154" t="s">
        <v>120</v>
      </c>
      <c r="E67" s="154" t="s">
        <v>83</v>
      </c>
      <c r="F67" s="225">
        <f>F68</f>
        <v>315994</v>
      </c>
    </row>
    <row r="68" spans="1:6" ht="30" x14ac:dyDescent="0.25">
      <c r="A68" s="135" t="s">
        <v>161</v>
      </c>
      <c r="B68" s="148" t="s">
        <v>75</v>
      </c>
      <c r="C68" s="149" t="s">
        <v>118</v>
      </c>
      <c r="D68" s="149" t="s">
        <v>120</v>
      </c>
      <c r="E68" s="149" t="s">
        <v>85</v>
      </c>
      <c r="F68" s="223">
        <v>315994</v>
      </c>
    </row>
    <row r="69" spans="1:6" ht="28.5" x14ac:dyDescent="0.25">
      <c r="A69" s="76" t="s">
        <v>204</v>
      </c>
      <c r="B69" s="144" t="s">
        <v>118</v>
      </c>
      <c r="C69" s="145" t="s">
        <v>71</v>
      </c>
      <c r="D69" s="145" t="s">
        <v>72</v>
      </c>
      <c r="E69" s="145" t="s">
        <v>73</v>
      </c>
      <c r="F69" s="218">
        <f t="shared" ref="F69:F74" si="2">F70</f>
        <v>100000</v>
      </c>
    </row>
    <row r="70" spans="1:6" x14ac:dyDescent="0.25">
      <c r="A70" s="50" t="s">
        <v>121</v>
      </c>
      <c r="B70" s="156" t="s">
        <v>118</v>
      </c>
      <c r="C70" s="157" t="s">
        <v>122</v>
      </c>
      <c r="D70" s="157" t="s">
        <v>72</v>
      </c>
      <c r="E70" s="157" t="s">
        <v>73</v>
      </c>
      <c r="F70" s="218">
        <f t="shared" si="2"/>
        <v>100000</v>
      </c>
    </row>
    <row r="71" spans="1:6" ht="44.25" customHeight="1" x14ac:dyDescent="0.25">
      <c r="A71" s="82" t="s">
        <v>267</v>
      </c>
      <c r="B71" s="155" t="s">
        <v>118</v>
      </c>
      <c r="C71" s="154" t="s">
        <v>122</v>
      </c>
      <c r="D71" s="157" t="s">
        <v>123</v>
      </c>
      <c r="E71" s="154" t="s">
        <v>73</v>
      </c>
      <c r="F71" s="218">
        <f t="shared" si="2"/>
        <v>100000</v>
      </c>
    </row>
    <row r="72" spans="1:6" ht="75" x14ac:dyDescent="0.25">
      <c r="A72" s="70" t="s">
        <v>268</v>
      </c>
      <c r="B72" s="155" t="s">
        <v>118</v>
      </c>
      <c r="C72" s="154" t="s">
        <v>122</v>
      </c>
      <c r="D72" s="154" t="s">
        <v>152</v>
      </c>
      <c r="E72" s="154" t="s">
        <v>73</v>
      </c>
      <c r="F72" s="219">
        <f t="shared" si="2"/>
        <v>100000</v>
      </c>
    </row>
    <row r="73" spans="1:6" ht="30" x14ac:dyDescent="0.25">
      <c r="A73" s="70" t="s">
        <v>124</v>
      </c>
      <c r="B73" s="155" t="s">
        <v>118</v>
      </c>
      <c r="C73" s="154" t="s">
        <v>122</v>
      </c>
      <c r="D73" s="154" t="s">
        <v>125</v>
      </c>
      <c r="E73" s="154" t="s">
        <v>73</v>
      </c>
      <c r="F73" s="219">
        <f t="shared" si="2"/>
        <v>100000</v>
      </c>
    </row>
    <row r="74" spans="1:6" ht="30" x14ac:dyDescent="0.25">
      <c r="A74" s="67" t="s">
        <v>199</v>
      </c>
      <c r="B74" s="155" t="s">
        <v>118</v>
      </c>
      <c r="C74" s="154" t="s">
        <v>122</v>
      </c>
      <c r="D74" s="154" t="s">
        <v>125</v>
      </c>
      <c r="E74" s="154" t="s">
        <v>91</v>
      </c>
      <c r="F74" s="219">
        <f t="shared" si="2"/>
        <v>100000</v>
      </c>
    </row>
    <row r="75" spans="1:6" ht="30" x14ac:dyDescent="0.25">
      <c r="A75" s="67" t="s">
        <v>92</v>
      </c>
      <c r="B75" s="155" t="s">
        <v>118</v>
      </c>
      <c r="C75" s="154" t="s">
        <v>122</v>
      </c>
      <c r="D75" s="154" t="s">
        <v>125</v>
      </c>
      <c r="E75" s="154" t="s">
        <v>93</v>
      </c>
      <c r="F75" s="219">
        <v>100000</v>
      </c>
    </row>
    <row r="76" spans="1:6" x14ac:dyDescent="0.25">
      <c r="A76" s="76" t="s">
        <v>205</v>
      </c>
      <c r="B76" s="144" t="s">
        <v>126</v>
      </c>
      <c r="C76" s="145" t="s">
        <v>71</v>
      </c>
      <c r="D76" s="145" t="s">
        <v>72</v>
      </c>
      <c r="E76" s="144" t="s">
        <v>73</v>
      </c>
      <c r="F76" s="218">
        <f>F77</f>
        <v>3945142.75</v>
      </c>
    </row>
    <row r="77" spans="1:6" x14ac:dyDescent="0.25">
      <c r="A77" s="76" t="s">
        <v>127</v>
      </c>
      <c r="B77" s="144" t="s">
        <v>126</v>
      </c>
      <c r="C77" s="145" t="s">
        <v>118</v>
      </c>
      <c r="D77" s="145" t="s">
        <v>72</v>
      </c>
      <c r="E77" s="145" t="s">
        <v>73</v>
      </c>
      <c r="F77" s="218">
        <f>F92+F87+F78</f>
        <v>3945142.75</v>
      </c>
    </row>
    <row r="78" spans="1:6" ht="71.25" x14ac:dyDescent="0.25">
      <c r="A78" s="158" t="s">
        <v>269</v>
      </c>
      <c r="B78" s="237" t="s">
        <v>126</v>
      </c>
      <c r="C78" s="238" t="s">
        <v>118</v>
      </c>
      <c r="D78" s="228" t="s">
        <v>243</v>
      </c>
      <c r="E78" s="238" t="s">
        <v>73</v>
      </c>
      <c r="F78" s="220">
        <f>F79</f>
        <v>3298703.87</v>
      </c>
    </row>
    <row r="79" spans="1:6" ht="60" customHeight="1" x14ac:dyDescent="0.25">
      <c r="A79" s="231" t="s">
        <v>270</v>
      </c>
      <c r="B79" s="232" t="s">
        <v>126</v>
      </c>
      <c r="C79" s="233" t="s">
        <v>118</v>
      </c>
      <c r="D79" s="234" t="s">
        <v>244</v>
      </c>
      <c r="E79" s="233" t="s">
        <v>73</v>
      </c>
      <c r="F79" s="235">
        <f>F80</f>
        <v>3298703.87</v>
      </c>
    </row>
    <row r="80" spans="1:6" ht="75" x14ac:dyDescent="0.25">
      <c r="A80" s="231" t="s">
        <v>271</v>
      </c>
      <c r="B80" s="232" t="s">
        <v>126</v>
      </c>
      <c r="C80" s="233" t="s">
        <v>118</v>
      </c>
      <c r="D80" s="234" t="s">
        <v>245</v>
      </c>
      <c r="E80" s="233" t="s">
        <v>73</v>
      </c>
      <c r="F80" s="235">
        <f>F81+F84</f>
        <v>3298703.87</v>
      </c>
    </row>
    <row r="81" spans="1:6" ht="60" x14ac:dyDescent="0.25">
      <c r="A81" s="159" t="s">
        <v>246</v>
      </c>
      <c r="B81" s="160" t="s">
        <v>126</v>
      </c>
      <c r="C81" s="161" t="s">
        <v>118</v>
      </c>
      <c r="D81" s="229" t="s">
        <v>247</v>
      </c>
      <c r="E81" s="161" t="s">
        <v>73</v>
      </c>
      <c r="F81" s="221">
        <f>F82</f>
        <v>3199742.75</v>
      </c>
    </row>
    <row r="82" spans="1:6" ht="30" x14ac:dyDescent="0.25">
      <c r="A82" s="159" t="s">
        <v>199</v>
      </c>
      <c r="B82" s="160" t="s">
        <v>126</v>
      </c>
      <c r="C82" s="161" t="s">
        <v>118</v>
      </c>
      <c r="D82" s="229" t="s">
        <v>247</v>
      </c>
      <c r="E82" s="161">
        <v>200</v>
      </c>
      <c r="F82" s="221">
        <f>F83</f>
        <v>3199742.75</v>
      </c>
    </row>
    <row r="83" spans="1:6" ht="30" x14ac:dyDescent="0.25">
      <c r="A83" s="159" t="s">
        <v>92</v>
      </c>
      <c r="B83" s="160" t="s">
        <v>126</v>
      </c>
      <c r="C83" s="161" t="s">
        <v>118</v>
      </c>
      <c r="D83" s="229" t="s">
        <v>247</v>
      </c>
      <c r="E83" s="161">
        <v>240</v>
      </c>
      <c r="F83" s="221">
        <v>3199742.75</v>
      </c>
    </row>
    <row r="84" spans="1:6" ht="90" customHeight="1" x14ac:dyDescent="0.25">
      <c r="A84" s="159" t="s">
        <v>248</v>
      </c>
      <c r="B84" s="160" t="s">
        <v>126</v>
      </c>
      <c r="C84" s="161" t="s">
        <v>118</v>
      </c>
      <c r="D84" s="229" t="s">
        <v>249</v>
      </c>
      <c r="E84" s="161" t="s">
        <v>73</v>
      </c>
      <c r="F84" s="221">
        <f>F85</f>
        <v>98961.12</v>
      </c>
    </row>
    <row r="85" spans="1:6" ht="30" x14ac:dyDescent="0.25">
      <c r="A85" s="159" t="s">
        <v>199</v>
      </c>
      <c r="B85" s="160" t="s">
        <v>126</v>
      </c>
      <c r="C85" s="161" t="s">
        <v>118</v>
      </c>
      <c r="D85" s="229" t="s">
        <v>249</v>
      </c>
      <c r="E85" s="161">
        <v>200</v>
      </c>
      <c r="F85" s="221">
        <f>F86</f>
        <v>98961.12</v>
      </c>
    </row>
    <row r="86" spans="1:6" ht="30" x14ac:dyDescent="0.25">
      <c r="A86" s="159" t="s">
        <v>92</v>
      </c>
      <c r="B86" s="160" t="s">
        <v>126</v>
      </c>
      <c r="C86" s="161" t="s">
        <v>118</v>
      </c>
      <c r="D86" s="229" t="s">
        <v>249</v>
      </c>
      <c r="E86" s="161">
        <v>240</v>
      </c>
      <c r="F86" s="221">
        <v>98961.12</v>
      </c>
    </row>
    <row r="87" spans="1:6" ht="42.75" x14ac:dyDescent="0.25">
      <c r="A87" s="140" t="s">
        <v>272</v>
      </c>
      <c r="B87" s="148" t="s">
        <v>126</v>
      </c>
      <c r="C87" s="149" t="s">
        <v>118</v>
      </c>
      <c r="D87" s="147" t="s">
        <v>131</v>
      </c>
      <c r="E87" s="149" t="s">
        <v>73</v>
      </c>
      <c r="F87" s="222">
        <f>F88</f>
        <v>193131.91999999998</v>
      </c>
    </row>
    <row r="88" spans="1:6" ht="45" x14ac:dyDescent="0.25">
      <c r="A88" s="67" t="s">
        <v>273</v>
      </c>
      <c r="B88" s="155" t="s">
        <v>126</v>
      </c>
      <c r="C88" s="154" t="s">
        <v>118</v>
      </c>
      <c r="D88" s="154" t="s">
        <v>132</v>
      </c>
      <c r="E88" s="154" t="s">
        <v>73</v>
      </c>
      <c r="F88" s="225">
        <f>F89</f>
        <v>193131.91999999998</v>
      </c>
    </row>
    <row r="89" spans="1:6" ht="30" x14ac:dyDescent="0.25">
      <c r="A89" s="67" t="s">
        <v>133</v>
      </c>
      <c r="B89" s="155" t="s">
        <v>126</v>
      </c>
      <c r="C89" s="154" t="s">
        <v>118</v>
      </c>
      <c r="D89" s="154" t="s">
        <v>134</v>
      </c>
      <c r="E89" s="154" t="s">
        <v>73</v>
      </c>
      <c r="F89" s="225">
        <f>F90</f>
        <v>193131.91999999998</v>
      </c>
    </row>
    <row r="90" spans="1:6" ht="30" x14ac:dyDescent="0.25">
      <c r="A90" s="67" t="s">
        <v>199</v>
      </c>
      <c r="B90" s="155" t="s">
        <v>126</v>
      </c>
      <c r="C90" s="154" t="s">
        <v>118</v>
      </c>
      <c r="D90" s="154" t="s">
        <v>134</v>
      </c>
      <c r="E90" s="154" t="s">
        <v>91</v>
      </c>
      <c r="F90" s="225">
        <f>F91</f>
        <v>193131.91999999998</v>
      </c>
    </row>
    <row r="91" spans="1:6" ht="30" x14ac:dyDescent="0.25">
      <c r="A91" s="135" t="s">
        <v>92</v>
      </c>
      <c r="B91" s="148" t="s">
        <v>126</v>
      </c>
      <c r="C91" s="149" t="s">
        <v>118</v>
      </c>
      <c r="D91" s="149" t="s">
        <v>134</v>
      </c>
      <c r="E91" s="149" t="s">
        <v>93</v>
      </c>
      <c r="F91" s="223">
        <f>406093.04-98961.12-114000</f>
        <v>193131.91999999998</v>
      </c>
    </row>
    <row r="92" spans="1:6" ht="42.75" customHeight="1" x14ac:dyDescent="0.25">
      <c r="A92" s="82" t="s">
        <v>274</v>
      </c>
      <c r="B92" s="155" t="s">
        <v>126</v>
      </c>
      <c r="C92" s="154" t="s">
        <v>118</v>
      </c>
      <c r="D92" s="157" t="s">
        <v>128</v>
      </c>
      <c r="E92" s="154" t="s">
        <v>73</v>
      </c>
      <c r="F92" s="218">
        <f>F93</f>
        <v>453306.96</v>
      </c>
    </row>
    <row r="93" spans="1:6" ht="44.25" customHeight="1" x14ac:dyDescent="0.25">
      <c r="A93" s="70" t="s">
        <v>275</v>
      </c>
      <c r="B93" s="155" t="s">
        <v>126</v>
      </c>
      <c r="C93" s="154" t="s">
        <v>118</v>
      </c>
      <c r="D93" s="154" t="s">
        <v>129</v>
      </c>
      <c r="E93" s="154" t="s">
        <v>73</v>
      </c>
      <c r="F93" s="219">
        <f>F94</f>
        <v>453306.96</v>
      </c>
    </row>
    <row r="94" spans="1:6" ht="15" customHeight="1" x14ac:dyDescent="0.25">
      <c r="A94" s="70" t="s">
        <v>208</v>
      </c>
      <c r="B94" s="155" t="s">
        <v>126</v>
      </c>
      <c r="C94" s="154" t="s">
        <v>118</v>
      </c>
      <c r="D94" s="154" t="s">
        <v>130</v>
      </c>
      <c r="E94" s="154" t="s">
        <v>73</v>
      </c>
      <c r="F94" s="219">
        <f>F95</f>
        <v>453306.96</v>
      </c>
    </row>
    <row r="95" spans="1:6" ht="30" x14ac:dyDescent="0.25">
      <c r="A95" s="67" t="s">
        <v>199</v>
      </c>
      <c r="B95" s="155" t="s">
        <v>126</v>
      </c>
      <c r="C95" s="154" t="s">
        <v>118</v>
      </c>
      <c r="D95" s="154" t="s">
        <v>130</v>
      </c>
      <c r="E95" s="154" t="s">
        <v>91</v>
      </c>
      <c r="F95" s="219">
        <f>F96</f>
        <v>453306.96</v>
      </c>
    </row>
    <row r="96" spans="1:6" ht="30" x14ac:dyDescent="0.25">
      <c r="A96" s="67" t="s">
        <v>92</v>
      </c>
      <c r="B96" s="155" t="s">
        <v>126</v>
      </c>
      <c r="C96" s="154" t="s">
        <v>118</v>
      </c>
      <c r="D96" s="154" t="s">
        <v>130</v>
      </c>
      <c r="E96" s="154" t="s">
        <v>93</v>
      </c>
      <c r="F96" s="219">
        <v>453306.96</v>
      </c>
    </row>
    <row r="97" spans="1:6" x14ac:dyDescent="0.25">
      <c r="A97" s="83" t="s">
        <v>209</v>
      </c>
      <c r="B97" s="144" t="s">
        <v>135</v>
      </c>
      <c r="C97" s="162" t="s">
        <v>71</v>
      </c>
      <c r="D97" s="162" t="s">
        <v>72</v>
      </c>
      <c r="E97" s="162" t="s">
        <v>73</v>
      </c>
      <c r="F97" s="218">
        <f>F98</f>
        <v>2362400</v>
      </c>
    </row>
    <row r="98" spans="1:6" x14ac:dyDescent="0.25">
      <c r="A98" s="85" t="s">
        <v>136</v>
      </c>
      <c r="B98" s="156" t="s">
        <v>135</v>
      </c>
      <c r="C98" s="163" t="s">
        <v>70</v>
      </c>
      <c r="D98" s="163" t="s">
        <v>72</v>
      </c>
      <c r="E98" s="163" t="s">
        <v>73</v>
      </c>
      <c r="F98" s="218">
        <f>F99</f>
        <v>2362400</v>
      </c>
    </row>
    <row r="99" spans="1:6" ht="42.75" x14ac:dyDescent="0.25">
      <c r="A99" s="82" t="s">
        <v>210</v>
      </c>
      <c r="B99" s="155" t="s">
        <v>135</v>
      </c>
      <c r="C99" s="164" t="s">
        <v>70</v>
      </c>
      <c r="D99" s="163" t="s">
        <v>137</v>
      </c>
      <c r="E99" s="164" t="s">
        <v>73</v>
      </c>
      <c r="F99" s="218">
        <f>F102+F104</f>
        <v>2362400</v>
      </c>
    </row>
    <row r="100" spans="1:6" ht="45" x14ac:dyDescent="0.25">
      <c r="A100" s="70" t="s">
        <v>211</v>
      </c>
      <c r="B100" s="155" t="s">
        <v>135</v>
      </c>
      <c r="C100" s="164" t="s">
        <v>70</v>
      </c>
      <c r="D100" s="164" t="s">
        <v>138</v>
      </c>
      <c r="E100" s="164" t="s">
        <v>73</v>
      </c>
      <c r="F100" s="219">
        <f>F101</f>
        <v>2362400</v>
      </c>
    </row>
    <row r="101" spans="1:6" ht="15" customHeight="1" x14ac:dyDescent="0.25">
      <c r="A101" s="70" t="s">
        <v>139</v>
      </c>
      <c r="B101" s="155" t="s">
        <v>135</v>
      </c>
      <c r="C101" s="164" t="s">
        <v>70</v>
      </c>
      <c r="D101" s="164" t="s">
        <v>140</v>
      </c>
      <c r="E101" s="164" t="s">
        <v>73</v>
      </c>
      <c r="F101" s="219">
        <f>F102+F104</f>
        <v>2362400</v>
      </c>
    </row>
    <row r="102" spans="1:6" ht="59.25" customHeight="1" x14ac:dyDescent="0.25">
      <c r="A102" s="87" t="s">
        <v>114</v>
      </c>
      <c r="B102" s="165" t="s">
        <v>135</v>
      </c>
      <c r="C102" s="164" t="s">
        <v>70</v>
      </c>
      <c r="D102" s="164" t="s">
        <v>140</v>
      </c>
      <c r="E102" s="164" t="s">
        <v>83</v>
      </c>
      <c r="F102" s="219">
        <f>F103</f>
        <v>1400000</v>
      </c>
    </row>
    <row r="103" spans="1:6" x14ac:dyDescent="0.25">
      <c r="A103" s="87" t="s">
        <v>115</v>
      </c>
      <c r="B103" s="165" t="s">
        <v>135</v>
      </c>
      <c r="C103" s="164" t="s">
        <v>70</v>
      </c>
      <c r="D103" s="164" t="s">
        <v>140</v>
      </c>
      <c r="E103" s="164" t="s">
        <v>116</v>
      </c>
      <c r="F103" s="219">
        <v>1400000</v>
      </c>
    </row>
    <row r="104" spans="1:6" ht="30" x14ac:dyDescent="0.25">
      <c r="A104" s="67" t="s">
        <v>199</v>
      </c>
      <c r="B104" s="155" t="s">
        <v>135</v>
      </c>
      <c r="C104" s="164" t="s">
        <v>70</v>
      </c>
      <c r="D104" s="164" t="s">
        <v>140</v>
      </c>
      <c r="E104" s="164" t="s">
        <v>91</v>
      </c>
      <c r="F104" s="219">
        <f>F105</f>
        <v>962400</v>
      </c>
    </row>
    <row r="105" spans="1:6" ht="30" x14ac:dyDescent="0.25">
      <c r="A105" s="67" t="s">
        <v>92</v>
      </c>
      <c r="B105" s="155" t="s">
        <v>135</v>
      </c>
      <c r="C105" s="164" t="s">
        <v>70</v>
      </c>
      <c r="D105" s="164" t="s">
        <v>140</v>
      </c>
      <c r="E105" s="164" t="s">
        <v>93</v>
      </c>
      <c r="F105" s="219">
        <v>962400</v>
      </c>
    </row>
    <row r="106" spans="1:6" x14ac:dyDescent="0.25">
      <c r="A106" s="72" t="s">
        <v>212</v>
      </c>
      <c r="B106" s="156" t="s">
        <v>141</v>
      </c>
      <c r="C106" s="163" t="s">
        <v>71</v>
      </c>
      <c r="D106" s="163" t="s">
        <v>72</v>
      </c>
      <c r="E106" s="163" t="s">
        <v>71</v>
      </c>
      <c r="F106" s="218">
        <f t="shared" ref="F106:F111" si="3">F107</f>
        <v>107000</v>
      </c>
    </row>
    <row r="107" spans="1:6" x14ac:dyDescent="0.25">
      <c r="A107" s="72" t="s">
        <v>142</v>
      </c>
      <c r="B107" s="156" t="s">
        <v>141</v>
      </c>
      <c r="C107" s="163" t="s">
        <v>70</v>
      </c>
      <c r="D107" s="163" t="s">
        <v>72</v>
      </c>
      <c r="E107" s="163" t="s">
        <v>71</v>
      </c>
      <c r="F107" s="218">
        <f t="shared" si="3"/>
        <v>107000</v>
      </c>
    </row>
    <row r="108" spans="1:6" ht="42.75" x14ac:dyDescent="0.25">
      <c r="A108" s="72" t="s">
        <v>276</v>
      </c>
      <c r="B108" s="155" t="s">
        <v>141</v>
      </c>
      <c r="C108" s="164" t="s">
        <v>70</v>
      </c>
      <c r="D108" s="163" t="s">
        <v>143</v>
      </c>
      <c r="E108" s="164" t="s">
        <v>73</v>
      </c>
      <c r="F108" s="218">
        <f t="shared" si="3"/>
        <v>107000</v>
      </c>
    </row>
    <row r="109" spans="1:6" ht="45" x14ac:dyDescent="0.25">
      <c r="A109" s="73" t="s">
        <v>277</v>
      </c>
      <c r="B109" s="155" t="s">
        <v>141</v>
      </c>
      <c r="C109" s="164" t="s">
        <v>70</v>
      </c>
      <c r="D109" s="164" t="s">
        <v>144</v>
      </c>
      <c r="E109" s="164" t="s">
        <v>73</v>
      </c>
      <c r="F109" s="219">
        <f t="shared" si="3"/>
        <v>107000</v>
      </c>
    </row>
    <row r="110" spans="1:6" ht="30" x14ac:dyDescent="0.25">
      <c r="A110" s="71" t="s">
        <v>145</v>
      </c>
      <c r="B110" s="155" t="s">
        <v>141</v>
      </c>
      <c r="C110" s="164" t="s">
        <v>70</v>
      </c>
      <c r="D110" s="164" t="s">
        <v>146</v>
      </c>
      <c r="E110" s="164" t="s">
        <v>73</v>
      </c>
      <c r="F110" s="219">
        <f t="shared" si="3"/>
        <v>107000</v>
      </c>
    </row>
    <row r="111" spans="1:6" ht="30" x14ac:dyDescent="0.25">
      <c r="A111" s="67" t="s">
        <v>199</v>
      </c>
      <c r="B111" s="155" t="s">
        <v>141</v>
      </c>
      <c r="C111" s="164" t="s">
        <v>70</v>
      </c>
      <c r="D111" s="164" t="s">
        <v>146</v>
      </c>
      <c r="E111" s="164" t="s">
        <v>91</v>
      </c>
      <c r="F111" s="219">
        <f t="shared" si="3"/>
        <v>107000</v>
      </c>
    </row>
    <row r="112" spans="1:6" ht="30" x14ac:dyDescent="0.25">
      <c r="A112" s="69" t="s">
        <v>92</v>
      </c>
      <c r="B112" s="155" t="s">
        <v>141</v>
      </c>
      <c r="C112" s="164" t="s">
        <v>70</v>
      </c>
      <c r="D112" s="164" t="s">
        <v>146</v>
      </c>
      <c r="E112" s="164" t="s">
        <v>93</v>
      </c>
      <c r="F112" s="219">
        <v>107000</v>
      </c>
    </row>
    <row r="113" spans="1:6" x14ac:dyDescent="0.25">
      <c r="A113" s="166" t="s">
        <v>147</v>
      </c>
      <c r="B113" s="167"/>
      <c r="C113" s="166"/>
      <c r="D113" s="166"/>
      <c r="E113" s="166"/>
      <c r="F113" s="218">
        <f>F16+F61+F69+F76+F97+F106</f>
        <v>13182136.75</v>
      </c>
    </row>
  </sheetData>
  <mergeCells count="5">
    <mergeCell ref="A11:F11"/>
    <mergeCell ref="A9:F9"/>
    <mergeCell ref="A13:A14"/>
    <mergeCell ref="B13:E13"/>
    <mergeCell ref="F13:F14"/>
  </mergeCells>
  <pageMargins left="0.59055118110236227" right="0.39370078740157483" top="0.39370078740157483" bottom="0.3937007874015748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95"/>
  <sheetViews>
    <sheetView workbookViewId="0">
      <selection activeCell="G4" sqref="G4"/>
    </sheetView>
  </sheetViews>
  <sheetFormatPr defaultRowHeight="15" x14ac:dyDescent="0.25"/>
  <cols>
    <col min="1" max="1" width="42.7109375" style="191" customWidth="1"/>
    <col min="2" max="3" width="3.7109375" style="191" customWidth="1"/>
    <col min="4" max="4" width="11.7109375" style="191" customWidth="1"/>
    <col min="5" max="5" width="4.7109375" style="191" customWidth="1"/>
    <col min="6" max="6" width="13.140625" style="191" customWidth="1"/>
    <col min="7" max="7" width="12.85546875" style="191" customWidth="1"/>
    <col min="8" max="16384" width="9.140625" style="191"/>
  </cols>
  <sheetData>
    <row r="1" spans="1:9" x14ac:dyDescent="0.25">
      <c r="G1" s="189" t="s">
        <v>166</v>
      </c>
    </row>
    <row r="2" spans="1:9" x14ac:dyDescent="0.25">
      <c r="G2" s="189" t="s">
        <v>257</v>
      </c>
    </row>
    <row r="3" spans="1:9" x14ac:dyDescent="0.25">
      <c r="G3" s="189" t="s">
        <v>167</v>
      </c>
    </row>
    <row r="4" spans="1:9" x14ac:dyDescent="0.25">
      <c r="G4" s="200" t="s">
        <v>281</v>
      </c>
    </row>
    <row r="6" spans="1:9" x14ac:dyDescent="0.25">
      <c r="G6" s="189" t="s">
        <v>213</v>
      </c>
    </row>
    <row r="7" spans="1:9" x14ac:dyDescent="0.25">
      <c r="G7" s="189" t="s">
        <v>257</v>
      </c>
    </row>
    <row r="8" spans="1:9" x14ac:dyDescent="0.25">
      <c r="G8" s="189" t="s">
        <v>167</v>
      </c>
    </row>
    <row r="9" spans="1:9" x14ac:dyDescent="0.25">
      <c r="B9" s="189"/>
      <c r="C9" s="189"/>
      <c r="D9" s="189"/>
      <c r="E9" s="189"/>
      <c r="F9" s="189"/>
      <c r="G9" s="189" t="s">
        <v>250</v>
      </c>
      <c r="H9" s="196"/>
      <c r="I9" s="196"/>
    </row>
    <row r="11" spans="1:9" ht="77.25" customHeight="1" x14ac:dyDescent="0.25">
      <c r="A11" s="286" t="s">
        <v>238</v>
      </c>
      <c r="B11" s="286"/>
      <c r="C11" s="286"/>
      <c r="D11" s="286"/>
      <c r="E11" s="286"/>
      <c r="F11" s="286"/>
      <c r="G11" s="286"/>
    </row>
    <row r="12" spans="1:9" x14ac:dyDescent="0.25">
      <c r="G12" s="192"/>
    </row>
    <row r="13" spans="1:9" ht="17.25" customHeight="1" x14ac:dyDescent="0.25">
      <c r="A13" s="297" t="s">
        <v>69</v>
      </c>
      <c r="B13" s="292" t="s">
        <v>158</v>
      </c>
      <c r="C13" s="292"/>
      <c r="D13" s="292"/>
      <c r="E13" s="292"/>
      <c r="F13" s="296" t="s">
        <v>48</v>
      </c>
      <c r="G13" s="296"/>
    </row>
    <row r="14" spans="1:9" ht="25.5" customHeight="1" x14ac:dyDescent="0.25">
      <c r="A14" s="291"/>
      <c r="B14" s="294" t="s">
        <v>251</v>
      </c>
      <c r="C14" s="295" t="s">
        <v>252</v>
      </c>
      <c r="D14" s="296" t="s">
        <v>253</v>
      </c>
      <c r="E14" s="295" t="s">
        <v>254</v>
      </c>
      <c r="F14" s="298" t="s">
        <v>148</v>
      </c>
      <c r="G14" s="298" t="s">
        <v>149</v>
      </c>
    </row>
    <row r="15" spans="1:9" ht="35.25" customHeight="1" x14ac:dyDescent="0.25">
      <c r="A15" s="291"/>
      <c r="B15" s="294"/>
      <c r="C15" s="295"/>
      <c r="D15" s="296"/>
      <c r="E15" s="295"/>
      <c r="F15" s="291"/>
      <c r="G15" s="291"/>
    </row>
    <row r="16" spans="1:9" ht="12" customHeight="1" x14ac:dyDescent="0.25">
      <c r="A16" s="215">
        <v>1</v>
      </c>
      <c r="B16" s="239">
        <v>2</v>
      </c>
      <c r="C16" s="240">
        <v>3</v>
      </c>
      <c r="D16" s="240">
        <v>4</v>
      </c>
      <c r="E16" s="240">
        <v>5</v>
      </c>
      <c r="F16" s="241">
        <v>6</v>
      </c>
      <c r="G16" s="241">
        <v>7</v>
      </c>
    </row>
    <row r="17" spans="1:7" ht="28.5" x14ac:dyDescent="0.25">
      <c r="A17" s="65" t="s">
        <v>198</v>
      </c>
      <c r="B17" s="62" t="s">
        <v>70</v>
      </c>
      <c r="C17" s="63" t="s">
        <v>71</v>
      </c>
      <c r="D17" s="63" t="s">
        <v>72</v>
      </c>
      <c r="E17" s="63" t="s">
        <v>73</v>
      </c>
      <c r="F17" s="64">
        <f>F18+F25+F36+F42</f>
        <v>5764600</v>
      </c>
      <c r="G17" s="64">
        <f>G18+G25+G36+G42</f>
        <v>5667048.5</v>
      </c>
    </row>
    <row r="18" spans="1:7" ht="57" x14ac:dyDescent="0.25">
      <c r="A18" s="66" t="s">
        <v>74</v>
      </c>
      <c r="B18" s="62" t="s">
        <v>70</v>
      </c>
      <c r="C18" s="63" t="s">
        <v>75</v>
      </c>
      <c r="D18" s="63" t="s">
        <v>72</v>
      </c>
      <c r="E18" s="63" t="s">
        <v>73</v>
      </c>
      <c r="F18" s="64">
        <f>F19</f>
        <v>1206221</v>
      </c>
      <c r="G18" s="64">
        <f>G19</f>
        <v>1206221</v>
      </c>
    </row>
    <row r="19" spans="1:7" ht="30" x14ac:dyDescent="0.25">
      <c r="A19" s="67" t="s">
        <v>76</v>
      </c>
      <c r="B19" s="12" t="s">
        <v>70</v>
      </c>
      <c r="C19" s="13" t="s">
        <v>75</v>
      </c>
      <c r="D19" s="13" t="s">
        <v>77</v>
      </c>
      <c r="E19" s="13" t="s">
        <v>73</v>
      </c>
      <c r="F19" s="90">
        <f>F21</f>
        <v>1206221</v>
      </c>
      <c r="G19" s="90">
        <f>G21</f>
        <v>1206221</v>
      </c>
    </row>
    <row r="20" spans="1:7" ht="45" x14ac:dyDescent="0.25">
      <c r="A20" s="67" t="s">
        <v>78</v>
      </c>
      <c r="B20" s="12" t="s">
        <v>70</v>
      </c>
      <c r="C20" s="13" t="s">
        <v>75</v>
      </c>
      <c r="D20" s="13" t="s">
        <v>79</v>
      </c>
      <c r="E20" s="13" t="s">
        <v>73</v>
      </c>
      <c r="F20" s="90">
        <f t="shared" ref="F20:G22" si="0">F21</f>
        <v>1206221</v>
      </c>
      <c r="G20" s="90">
        <f t="shared" si="0"/>
        <v>1206221</v>
      </c>
    </row>
    <row r="21" spans="1:7" x14ac:dyDescent="0.25">
      <c r="A21" s="67" t="s">
        <v>106</v>
      </c>
      <c r="B21" s="12" t="s">
        <v>70</v>
      </c>
      <c r="C21" s="13" t="s">
        <v>75</v>
      </c>
      <c r="D21" s="13" t="s">
        <v>156</v>
      </c>
      <c r="E21" s="13" t="s">
        <v>73</v>
      </c>
      <c r="F21" s="90">
        <f t="shared" si="0"/>
        <v>1206221</v>
      </c>
      <c r="G21" s="90">
        <f t="shared" si="0"/>
        <v>1206221</v>
      </c>
    </row>
    <row r="22" spans="1:7" x14ac:dyDescent="0.25">
      <c r="A22" s="67" t="s">
        <v>80</v>
      </c>
      <c r="B22" s="12" t="s">
        <v>70</v>
      </c>
      <c r="C22" s="13" t="s">
        <v>75</v>
      </c>
      <c r="D22" s="13" t="s">
        <v>81</v>
      </c>
      <c r="E22" s="13" t="s">
        <v>73</v>
      </c>
      <c r="F22" s="90">
        <f t="shared" si="0"/>
        <v>1206221</v>
      </c>
      <c r="G22" s="90">
        <f t="shared" si="0"/>
        <v>1206221</v>
      </c>
    </row>
    <row r="23" spans="1:7" ht="90" x14ac:dyDescent="0.25">
      <c r="A23" s="67" t="s">
        <v>114</v>
      </c>
      <c r="B23" s="12" t="s">
        <v>70</v>
      </c>
      <c r="C23" s="13" t="s">
        <v>75</v>
      </c>
      <c r="D23" s="13" t="s">
        <v>81</v>
      </c>
      <c r="E23" s="13" t="s">
        <v>83</v>
      </c>
      <c r="F23" s="90">
        <f>F24</f>
        <v>1206221</v>
      </c>
      <c r="G23" s="90">
        <f>G24</f>
        <v>1206221</v>
      </c>
    </row>
    <row r="24" spans="1:7" ht="30" x14ac:dyDescent="0.25">
      <c r="A24" s="67" t="s">
        <v>161</v>
      </c>
      <c r="B24" s="12" t="s">
        <v>70</v>
      </c>
      <c r="C24" s="13" t="s">
        <v>75</v>
      </c>
      <c r="D24" s="13" t="s">
        <v>81</v>
      </c>
      <c r="E24" s="13" t="s">
        <v>85</v>
      </c>
      <c r="F24" s="90">
        <v>1206221</v>
      </c>
      <c r="G24" s="90">
        <v>1206221</v>
      </c>
    </row>
    <row r="25" spans="1:7" ht="85.5" x14ac:dyDescent="0.25">
      <c r="A25" s="76" t="s">
        <v>86</v>
      </c>
      <c r="B25" s="62" t="s">
        <v>70</v>
      </c>
      <c r="C25" s="63" t="s">
        <v>87</v>
      </c>
      <c r="D25" s="63" t="s">
        <v>72</v>
      </c>
      <c r="E25" s="63" t="s">
        <v>73</v>
      </c>
      <c r="F25" s="64">
        <f t="shared" ref="F25:G28" si="1">F26</f>
        <v>2472779</v>
      </c>
      <c r="G25" s="64">
        <f t="shared" si="1"/>
        <v>2472779</v>
      </c>
    </row>
    <row r="26" spans="1:7" ht="30" x14ac:dyDescent="0.25">
      <c r="A26" s="67" t="s">
        <v>76</v>
      </c>
      <c r="B26" s="12" t="s">
        <v>70</v>
      </c>
      <c r="C26" s="13" t="s">
        <v>87</v>
      </c>
      <c r="D26" s="13" t="s">
        <v>77</v>
      </c>
      <c r="E26" s="13" t="s">
        <v>73</v>
      </c>
      <c r="F26" s="90">
        <f t="shared" si="1"/>
        <v>2472779</v>
      </c>
      <c r="G26" s="90">
        <f t="shared" si="1"/>
        <v>2472779</v>
      </c>
    </row>
    <row r="27" spans="1:7" ht="45" x14ac:dyDescent="0.25">
      <c r="A27" s="67" t="s">
        <v>78</v>
      </c>
      <c r="B27" s="12" t="s">
        <v>70</v>
      </c>
      <c r="C27" s="13" t="s">
        <v>87</v>
      </c>
      <c r="D27" s="13" t="s">
        <v>79</v>
      </c>
      <c r="E27" s="13" t="s">
        <v>73</v>
      </c>
      <c r="F27" s="90">
        <f t="shared" si="1"/>
        <v>2472779</v>
      </c>
      <c r="G27" s="90">
        <f t="shared" si="1"/>
        <v>2472779</v>
      </c>
    </row>
    <row r="28" spans="1:7" x14ac:dyDescent="0.25">
      <c r="A28" s="67" t="s">
        <v>106</v>
      </c>
      <c r="B28" s="12" t="s">
        <v>70</v>
      </c>
      <c r="C28" s="13" t="s">
        <v>87</v>
      </c>
      <c r="D28" s="13" t="s">
        <v>156</v>
      </c>
      <c r="E28" s="13" t="s">
        <v>73</v>
      </c>
      <c r="F28" s="90">
        <f t="shared" si="1"/>
        <v>2472779</v>
      </c>
      <c r="G28" s="90">
        <f t="shared" si="1"/>
        <v>2472779</v>
      </c>
    </row>
    <row r="29" spans="1:7" x14ac:dyDescent="0.25">
      <c r="A29" s="67" t="s">
        <v>88</v>
      </c>
      <c r="B29" s="12" t="s">
        <v>70</v>
      </c>
      <c r="C29" s="13" t="s">
        <v>87</v>
      </c>
      <c r="D29" s="13" t="s">
        <v>89</v>
      </c>
      <c r="E29" s="13" t="s">
        <v>73</v>
      </c>
      <c r="F29" s="90">
        <f>F30+F32+F34</f>
        <v>2472779</v>
      </c>
      <c r="G29" s="90">
        <f>G30+G32+G34</f>
        <v>2472779</v>
      </c>
    </row>
    <row r="30" spans="1:7" ht="90" x14ac:dyDescent="0.25">
      <c r="A30" s="67" t="s">
        <v>114</v>
      </c>
      <c r="B30" s="12" t="s">
        <v>70</v>
      </c>
      <c r="C30" s="13" t="s">
        <v>87</v>
      </c>
      <c r="D30" s="13" t="s">
        <v>89</v>
      </c>
      <c r="E30" s="13" t="s">
        <v>83</v>
      </c>
      <c r="F30" s="90">
        <f>F31</f>
        <v>2338949</v>
      </c>
      <c r="G30" s="90">
        <f>G31</f>
        <v>2338949</v>
      </c>
    </row>
    <row r="31" spans="1:7" ht="30" x14ac:dyDescent="0.25">
      <c r="A31" s="67" t="s">
        <v>161</v>
      </c>
      <c r="B31" s="12" t="s">
        <v>70</v>
      </c>
      <c r="C31" s="13" t="s">
        <v>87</v>
      </c>
      <c r="D31" s="13" t="s">
        <v>89</v>
      </c>
      <c r="E31" s="13" t="s">
        <v>85</v>
      </c>
      <c r="F31" s="90">
        <v>2338949</v>
      </c>
      <c r="G31" s="90">
        <v>2338949</v>
      </c>
    </row>
    <row r="32" spans="1:7" ht="45" x14ac:dyDescent="0.25">
      <c r="A32" s="67" t="s">
        <v>199</v>
      </c>
      <c r="B32" s="12" t="s">
        <v>70</v>
      </c>
      <c r="C32" s="13" t="s">
        <v>87</v>
      </c>
      <c r="D32" s="13" t="s">
        <v>89</v>
      </c>
      <c r="E32" s="13" t="s">
        <v>91</v>
      </c>
      <c r="F32" s="90">
        <f>F33</f>
        <v>120436</v>
      </c>
      <c r="G32" s="90">
        <f>G33</f>
        <v>120436</v>
      </c>
    </row>
    <row r="33" spans="1:7" ht="45" x14ac:dyDescent="0.25">
      <c r="A33" s="67" t="s">
        <v>92</v>
      </c>
      <c r="B33" s="12" t="s">
        <v>70</v>
      </c>
      <c r="C33" s="13" t="s">
        <v>87</v>
      </c>
      <c r="D33" s="13" t="s">
        <v>89</v>
      </c>
      <c r="E33" s="13" t="s">
        <v>93</v>
      </c>
      <c r="F33" s="90">
        <v>120436</v>
      </c>
      <c r="G33" s="90">
        <v>120436</v>
      </c>
    </row>
    <row r="34" spans="1:7" x14ac:dyDescent="0.25">
      <c r="A34" s="67" t="s">
        <v>94</v>
      </c>
      <c r="B34" s="12" t="s">
        <v>70</v>
      </c>
      <c r="C34" s="13" t="s">
        <v>87</v>
      </c>
      <c r="D34" s="13" t="s">
        <v>89</v>
      </c>
      <c r="E34" s="13" t="s">
        <v>95</v>
      </c>
      <c r="F34" s="90">
        <f>F35</f>
        <v>13394</v>
      </c>
      <c r="G34" s="90">
        <f>G35</f>
        <v>13394</v>
      </c>
    </row>
    <row r="35" spans="1:7" x14ac:dyDescent="0.25">
      <c r="A35" s="67" t="s">
        <v>96</v>
      </c>
      <c r="B35" s="12" t="s">
        <v>70</v>
      </c>
      <c r="C35" s="13" t="s">
        <v>87</v>
      </c>
      <c r="D35" s="13" t="s">
        <v>89</v>
      </c>
      <c r="E35" s="13" t="s">
        <v>97</v>
      </c>
      <c r="F35" s="90">
        <v>13394</v>
      </c>
      <c r="G35" s="90">
        <v>13394</v>
      </c>
    </row>
    <row r="36" spans="1:7" ht="57" x14ac:dyDescent="0.25">
      <c r="A36" s="77" t="s">
        <v>98</v>
      </c>
      <c r="B36" s="62" t="s">
        <v>70</v>
      </c>
      <c r="C36" s="63" t="s">
        <v>99</v>
      </c>
      <c r="D36" s="63" t="s">
        <v>72</v>
      </c>
      <c r="E36" s="63" t="s">
        <v>73</v>
      </c>
      <c r="F36" s="64">
        <f t="shared" ref="F36:G39" si="2">F37</f>
        <v>115000</v>
      </c>
      <c r="G36" s="64">
        <f t="shared" si="2"/>
        <v>115000</v>
      </c>
    </row>
    <row r="37" spans="1:7" ht="30" x14ac:dyDescent="0.25">
      <c r="A37" s="67" t="s">
        <v>76</v>
      </c>
      <c r="B37" s="12" t="s">
        <v>70</v>
      </c>
      <c r="C37" s="13" t="s">
        <v>99</v>
      </c>
      <c r="D37" s="13" t="s">
        <v>77</v>
      </c>
      <c r="E37" s="13" t="s">
        <v>73</v>
      </c>
      <c r="F37" s="90">
        <f t="shared" si="2"/>
        <v>115000</v>
      </c>
      <c r="G37" s="90">
        <f t="shared" si="2"/>
        <v>115000</v>
      </c>
    </row>
    <row r="38" spans="1:7" ht="45" x14ac:dyDescent="0.25">
      <c r="A38" s="67" t="s">
        <v>78</v>
      </c>
      <c r="B38" s="12" t="s">
        <v>70</v>
      </c>
      <c r="C38" s="13" t="s">
        <v>99</v>
      </c>
      <c r="D38" s="13" t="s">
        <v>79</v>
      </c>
      <c r="E38" s="13" t="s">
        <v>73</v>
      </c>
      <c r="F38" s="90">
        <f t="shared" si="2"/>
        <v>115000</v>
      </c>
      <c r="G38" s="90">
        <f t="shared" si="2"/>
        <v>115000</v>
      </c>
    </row>
    <row r="39" spans="1:7" x14ac:dyDescent="0.25">
      <c r="A39" s="67" t="s">
        <v>106</v>
      </c>
      <c r="B39" s="12" t="s">
        <v>70</v>
      </c>
      <c r="C39" s="13" t="s">
        <v>87</v>
      </c>
      <c r="D39" s="13" t="s">
        <v>156</v>
      </c>
      <c r="E39" s="13" t="s">
        <v>73</v>
      </c>
      <c r="F39" s="90">
        <f t="shared" si="2"/>
        <v>115000</v>
      </c>
      <c r="G39" s="90">
        <f t="shared" si="2"/>
        <v>115000</v>
      </c>
    </row>
    <row r="40" spans="1:7" x14ac:dyDescent="0.25">
      <c r="A40" s="67" t="s">
        <v>100</v>
      </c>
      <c r="B40" s="12" t="s">
        <v>70</v>
      </c>
      <c r="C40" s="13" t="s">
        <v>99</v>
      </c>
      <c r="D40" s="13" t="s">
        <v>101</v>
      </c>
      <c r="E40" s="13" t="s">
        <v>102</v>
      </c>
      <c r="F40" s="90">
        <f t="shared" ref="F40:G40" si="3">F41</f>
        <v>115000</v>
      </c>
      <c r="G40" s="90">
        <f t="shared" si="3"/>
        <v>115000</v>
      </c>
    </row>
    <row r="41" spans="1:7" x14ac:dyDescent="0.25">
      <c r="A41" s="68" t="s">
        <v>66</v>
      </c>
      <c r="B41" s="14" t="s">
        <v>70</v>
      </c>
      <c r="C41" s="15" t="s">
        <v>99</v>
      </c>
      <c r="D41" s="15" t="s">
        <v>101</v>
      </c>
      <c r="E41" s="15" t="s">
        <v>103</v>
      </c>
      <c r="F41" s="91">
        <v>115000</v>
      </c>
      <c r="G41" s="91">
        <v>115000</v>
      </c>
    </row>
    <row r="42" spans="1:7" x14ac:dyDescent="0.25">
      <c r="A42" s="81" t="s">
        <v>109</v>
      </c>
      <c r="B42" s="62" t="s">
        <v>70</v>
      </c>
      <c r="C42" s="62" t="s">
        <v>110</v>
      </c>
      <c r="D42" s="62" t="s">
        <v>72</v>
      </c>
      <c r="E42" s="62" t="s">
        <v>73</v>
      </c>
      <c r="F42" s="92">
        <f>F45</f>
        <v>1970600</v>
      </c>
      <c r="G42" s="92">
        <f>G45</f>
        <v>1873048.5</v>
      </c>
    </row>
    <row r="43" spans="1:7" ht="128.25" customHeight="1" x14ac:dyDescent="0.25">
      <c r="A43" s="236" t="s">
        <v>206</v>
      </c>
      <c r="B43" s="12" t="s">
        <v>70</v>
      </c>
      <c r="C43" s="12" t="s">
        <v>110</v>
      </c>
      <c r="D43" s="22" t="s">
        <v>111</v>
      </c>
      <c r="E43" s="12" t="s">
        <v>73</v>
      </c>
      <c r="F43" s="92">
        <f>F44</f>
        <v>1970600</v>
      </c>
      <c r="G43" s="92">
        <f>G44</f>
        <v>1873048.5</v>
      </c>
    </row>
    <row r="44" spans="1:7" ht="120" customHeight="1" x14ac:dyDescent="0.25">
      <c r="A44" s="69" t="s">
        <v>207</v>
      </c>
      <c r="B44" s="12" t="s">
        <v>70</v>
      </c>
      <c r="C44" s="12" t="s">
        <v>110</v>
      </c>
      <c r="D44" s="12" t="s">
        <v>112</v>
      </c>
      <c r="E44" s="12" t="s">
        <v>73</v>
      </c>
      <c r="F44" s="93">
        <f>F45</f>
        <v>1970600</v>
      </c>
      <c r="G44" s="93">
        <f>G45</f>
        <v>1873048.5</v>
      </c>
    </row>
    <row r="45" spans="1:7" ht="105" x14ac:dyDescent="0.25">
      <c r="A45" s="70" t="s">
        <v>214</v>
      </c>
      <c r="B45" s="12" t="s">
        <v>70</v>
      </c>
      <c r="C45" s="12" t="s">
        <v>110</v>
      </c>
      <c r="D45" s="12" t="s">
        <v>113</v>
      </c>
      <c r="E45" s="12" t="s">
        <v>73</v>
      </c>
      <c r="F45" s="93">
        <f>F46+F48+F50</f>
        <v>1970600</v>
      </c>
      <c r="G45" s="93">
        <f>G46+G48+G50</f>
        <v>1873048.5</v>
      </c>
    </row>
    <row r="46" spans="1:7" ht="90" x14ac:dyDescent="0.25">
      <c r="A46" s="70" t="s">
        <v>114</v>
      </c>
      <c r="B46" s="12" t="s">
        <v>70</v>
      </c>
      <c r="C46" s="12" t="s">
        <v>110</v>
      </c>
      <c r="D46" s="12" t="s">
        <v>113</v>
      </c>
      <c r="E46" s="12" t="s">
        <v>83</v>
      </c>
      <c r="F46" s="93">
        <f>F47</f>
        <v>963000</v>
      </c>
      <c r="G46" s="93">
        <f>G47</f>
        <v>963000</v>
      </c>
    </row>
    <row r="47" spans="1:7" ht="30" x14ac:dyDescent="0.25">
      <c r="A47" s="52" t="s">
        <v>115</v>
      </c>
      <c r="B47" s="12" t="s">
        <v>70</v>
      </c>
      <c r="C47" s="12" t="s">
        <v>110</v>
      </c>
      <c r="D47" s="12" t="s">
        <v>113</v>
      </c>
      <c r="E47" s="12" t="s">
        <v>116</v>
      </c>
      <c r="F47" s="93">
        <v>963000</v>
      </c>
      <c r="G47" s="93">
        <v>963000</v>
      </c>
    </row>
    <row r="48" spans="1:7" ht="45" x14ac:dyDescent="0.25">
      <c r="A48" s="67" t="s">
        <v>199</v>
      </c>
      <c r="B48" s="12" t="s">
        <v>70</v>
      </c>
      <c r="C48" s="12" t="s">
        <v>110</v>
      </c>
      <c r="D48" s="12" t="s">
        <v>113</v>
      </c>
      <c r="E48" s="12" t="s">
        <v>91</v>
      </c>
      <c r="F48" s="93">
        <f>F49</f>
        <v>997600</v>
      </c>
      <c r="G48" s="93">
        <f>G49</f>
        <v>900048.5</v>
      </c>
    </row>
    <row r="49" spans="1:7" ht="45" x14ac:dyDescent="0.25">
      <c r="A49" s="67" t="s">
        <v>92</v>
      </c>
      <c r="B49" s="12" t="s">
        <v>70</v>
      </c>
      <c r="C49" s="12" t="s">
        <v>110</v>
      </c>
      <c r="D49" s="12" t="s">
        <v>113</v>
      </c>
      <c r="E49" s="12" t="s">
        <v>93</v>
      </c>
      <c r="F49" s="93">
        <v>997600</v>
      </c>
      <c r="G49" s="93">
        <v>900048.5</v>
      </c>
    </row>
    <row r="50" spans="1:7" x14ac:dyDescent="0.25">
      <c r="A50" s="67" t="s">
        <v>94</v>
      </c>
      <c r="B50" s="12" t="s">
        <v>70</v>
      </c>
      <c r="C50" s="12" t="s">
        <v>110</v>
      </c>
      <c r="D50" s="12" t="s">
        <v>113</v>
      </c>
      <c r="E50" s="12" t="s">
        <v>95</v>
      </c>
      <c r="F50" s="93">
        <f>F51</f>
        <v>10000</v>
      </c>
      <c r="G50" s="93">
        <f>G51</f>
        <v>10000</v>
      </c>
    </row>
    <row r="51" spans="1:7" x14ac:dyDescent="0.25">
      <c r="A51" s="67" t="s">
        <v>96</v>
      </c>
      <c r="B51" s="12" t="s">
        <v>70</v>
      </c>
      <c r="C51" s="12" t="s">
        <v>110</v>
      </c>
      <c r="D51" s="12" t="s">
        <v>113</v>
      </c>
      <c r="E51" s="12" t="s">
        <v>97</v>
      </c>
      <c r="F51" s="93">
        <v>10000</v>
      </c>
      <c r="G51" s="93">
        <v>10000</v>
      </c>
    </row>
    <row r="52" spans="1:7" x14ac:dyDescent="0.25">
      <c r="A52" s="140" t="s">
        <v>159</v>
      </c>
      <c r="B52" s="133" t="s">
        <v>75</v>
      </c>
      <c r="C52" s="134" t="s">
        <v>71</v>
      </c>
      <c r="D52" s="134" t="s">
        <v>72</v>
      </c>
      <c r="E52" s="134" t="s">
        <v>73</v>
      </c>
      <c r="F52" s="170">
        <f t="shared" ref="F52:G56" si="4">F53</f>
        <v>319480</v>
      </c>
      <c r="G52" s="170">
        <f t="shared" si="4"/>
        <v>331332</v>
      </c>
    </row>
    <row r="53" spans="1:7" ht="28.5" x14ac:dyDescent="0.25">
      <c r="A53" s="76" t="s">
        <v>117</v>
      </c>
      <c r="B53" s="62" t="s">
        <v>75</v>
      </c>
      <c r="C53" s="63" t="s">
        <v>118</v>
      </c>
      <c r="D53" s="63" t="s">
        <v>72</v>
      </c>
      <c r="E53" s="63" t="s">
        <v>73</v>
      </c>
      <c r="F53" s="90">
        <f t="shared" si="4"/>
        <v>319480</v>
      </c>
      <c r="G53" s="90">
        <f t="shared" si="4"/>
        <v>331332</v>
      </c>
    </row>
    <row r="54" spans="1:7" ht="30" x14ac:dyDescent="0.25">
      <c r="A54" s="242" t="s">
        <v>76</v>
      </c>
      <c r="B54" s="112" t="s">
        <v>75</v>
      </c>
      <c r="C54" s="119" t="s">
        <v>118</v>
      </c>
      <c r="D54" s="119" t="s">
        <v>77</v>
      </c>
      <c r="E54" s="119" t="s">
        <v>73</v>
      </c>
      <c r="F54" s="90">
        <f t="shared" si="4"/>
        <v>319480</v>
      </c>
      <c r="G54" s="90">
        <f t="shared" si="4"/>
        <v>331332</v>
      </c>
    </row>
    <row r="55" spans="1:7" ht="45" x14ac:dyDescent="0.25">
      <c r="A55" s="242" t="s">
        <v>78</v>
      </c>
      <c r="B55" s="112" t="s">
        <v>75</v>
      </c>
      <c r="C55" s="119" t="s">
        <v>118</v>
      </c>
      <c r="D55" s="119" t="s">
        <v>79</v>
      </c>
      <c r="E55" s="119" t="s">
        <v>73</v>
      </c>
      <c r="F55" s="90">
        <f t="shared" si="4"/>
        <v>319480</v>
      </c>
      <c r="G55" s="90">
        <f t="shared" si="4"/>
        <v>331332</v>
      </c>
    </row>
    <row r="56" spans="1:7" x14ac:dyDescent="0.25">
      <c r="A56" s="243" t="s">
        <v>106</v>
      </c>
      <c r="B56" s="244" t="s">
        <v>75</v>
      </c>
      <c r="C56" s="244" t="s">
        <v>118</v>
      </c>
      <c r="D56" s="245">
        <v>9999900000</v>
      </c>
      <c r="E56" s="119" t="s">
        <v>73</v>
      </c>
      <c r="F56" s="90">
        <f t="shared" si="4"/>
        <v>319480</v>
      </c>
      <c r="G56" s="90">
        <f t="shared" si="4"/>
        <v>331332</v>
      </c>
    </row>
    <row r="57" spans="1:7" ht="45" x14ac:dyDescent="0.25">
      <c r="A57" s="242" t="s">
        <v>119</v>
      </c>
      <c r="B57" s="112" t="s">
        <v>75</v>
      </c>
      <c r="C57" s="119" t="s">
        <v>118</v>
      </c>
      <c r="D57" s="119" t="s">
        <v>120</v>
      </c>
      <c r="E57" s="119" t="s">
        <v>73</v>
      </c>
      <c r="F57" s="90">
        <f>F59</f>
        <v>319480</v>
      </c>
      <c r="G57" s="90">
        <f>G59</f>
        <v>331332</v>
      </c>
    </row>
    <row r="58" spans="1:7" ht="90" x14ac:dyDescent="0.25">
      <c r="A58" s="246" t="s">
        <v>114</v>
      </c>
      <c r="B58" s="112" t="s">
        <v>75</v>
      </c>
      <c r="C58" s="119" t="s">
        <v>118</v>
      </c>
      <c r="D58" s="119" t="s">
        <v>120</v>
      </c>
      <c r="E58" s="119" t="s">
        <v>83</v>
      </c>
      <c r="F58" s="90">
        <f>F59</f>
        <v>319480</v>
      </c>
      <c r="G58" s="90">
        <f>G59</f>
        <v>331332</v>
      </c>
    </row>
    <row r="59" spans="1:7" ht="30" x14ac:dyDescent="0.25">
      <c r="A59" s="135" t="s">
        <v>161</v>
      </c>
      <c r="B59" s="136" t="s">
        <v>75</v>
      </c>
      <c r="C59" s="137" t="s">
        <v>118</v>
      </c>
      <c r="D59" s="137" t="s">
        <v>120</v>
      </c>
      <c r="E59" s="137" t="s">
        <v>85</v>
      </c>
      <c r="F59" s="171">
        <v>319480</v>
      </c>
      <c r="G59" s="171">
        <v>331332</v>
      </c>
    </row>
    <row r="60" spans="1:7" ht="42.75" x14ac:dyDescent="0.25">
      <c r="A60" s="76" t="s">
        <v>204</v>
      </c>
      <c r="B60" s="62" t="s">
        <v>118</v>
      </c>
      <c r="C60" s="63" t="s">
        <v>71</v>
      </c>
      <c r="D60" s="63" t="s">
        <v>72</v>
      </c>
      <c r="E60" s="63" t="s">
        <v>73</v>
      </c>
      <c r="F60" s="64">
        <f t="shared" ref="F60:G64" si="5">F61</f>
        <v>100000</v>
      </c>
      <c r="G60" s="64">
        <f t="shared" si="5"/>
        <v>100000</v>
      </c>
    </row>
    <row r="61" spans="1:7" x14ac:dyDescent="0.25">
      <c r="A61" s="50" t="s">
        <v>121</v>
      </c>
      <c r="B61" s="22" t="s">
        <v>118</v>
      </c>
      <c r="C61" s="28" t="s">
        <v>122</v>
      </c>
      <c r="D61" s="28" t="s">
        <v>72</v>
      </c>
      <c r="E61" s="28" t="s">
        <v>73</v>
      </c>
      <c r="F61" s="64">
        <f t="shared" si="5"/>
        <v>100000</v>
      </c>
      <c r="G61" s="64">
        <f t="shared" si="5"/>
        <v>100000</v>
      </c>
    </row>
    <row r="62" spans="1:7" ht="71.25" customHeight="1" x14ac:dyDescent="0.25">
      <c r="A62" s="82" t="s">
        <v>259</v>
      </c>
      <c r="B62" s="12" t="s">
        <v>118</v>
      </c>
      <c r="C62" s="13" t="s">
        <v>122</v>
      </c>
      <c r="D62" s="28" t="s">
        <v>123</v>
      </c>
      <c r="E62" s="13" t="s">
        <v>73</v>
      </c>
      <c r="F62" s="64">
        <f t="shared" si="5"/>
        <v>100000</v>
      </c>
      <c r="G62" s="64">
        <f t="shared" si="5"/>
        <v>100000</v>
      </c>
    </row>
    <row r="63" spans="1:7" ht="90" x14ac:dyDescent="0.25">
      <c r="A63" s="70" t="s">
        <v>260</v>
      </c>
      <c r="B63" s="12" t="s">
        <v>118</v>
      </c>
      <c r="C63" s="13" t="s">
        <v>122</v>
      </c>
      <c r="D63" s="13" t="s">
        <v>152</v>
      </c>
      <c r="E63" s="13" t="s">
        <v>73</v>
      </c>
      <c r="F63" s="90">
        <f t="shared" si="5"/>
        <v>100000</v>
      </c>
      <c r="G63" s="90">
        <f t="shared" si="5"/>
        <v>100000</v>
      </c>
    </row>
    <row r="64" spans="1:7" ht="30" x14ac:dyDescent="0.25">
      <c r="A64" s="70" t="s">
        <v>124</v>
      </c>
      <c r="B64" s="12" t="s">
        <v>118</v>
      </c>
      <c r="C64" s="13" t="s">
        <v>122</v>
      </c>
      <c r="D64" s="13" t="s">
        <v>125</v>
      </c>
      <c r="E64" s="13" t="s">
        <v>73</v>
      </c>
      <c r="F64" s="90">
        <f t="shared" si="5"/>
        <v>100000</v>
      </c>
      <c r="G64" s="90">
        <f t="shared" si="5"/>
        <v>100000</v>
      </c>
    </row>
    <row r="65" spans="1:7" ht="45" x14ac:dyDescent="0.25">
      <c r="A65" s="67" t="s">
        <v>199</v>
      </c>
      <c r="B65" s="12" t="s">
        <v>118</v>
      </c>
      <c r="C65" s="13" t="s">
        <v>122</v>
      </c>
      <c r="D65" s="13" t="s">
        <v>125</v>
      </c>
      <c r="E65" s="13" t="s">
        <v>91</v>
      </c>
      <c r="F65" s="90">
        <f t="shared" ref="F65:G65" si="6">F66</f>
        <v>100000</v>
      </c>
      <c r="G65" s="90">
        <f t="shared" si="6"/>
        <v>100000</v>
      </c>
    </row>
    <row r="66" spans="1:7" ht="45" x14ac:dyDescent="0.25">
      <c r="A66" s="67" t="s">
        <v>92</v>
      </c>
      <c r="B66" s="12" t="s">
        <v>118</v>
      </c>
      <c r="C66" s="13" t="s">
        <v>122</v>
      </c>
      <c r="D66" s="13" t="s">
        <v>125</v>
      </c>
      <c r="E66" s="13" t="s">
        <v>93</v>
      </c>
      <c r="F66" s="90">
        <v>100000</v>
      </c>
      <c r="G66" s="90">
        <v>100000</v>
      </c>
    </row>
    <row r="67" spans="1:7" ht="28.5" x14ac:dyDescent="0.25">
      <c r="A67" s="76" t="s">
        <v>205</v>
      </c>
      <c r="B67" s="62" t="s">
        <v>126</v>
      </c>
      <c r="C67" s="63" t="s">
        <v>71</v>
      </c>
      <c r="D67" s="63" t="s">
        <v>72</v>
      </c>
      <c r="E67" s="62" t="s">
        <v>73</v>
      </c>
      <c r="F67" s="64">
        <f>F68</f>
        <v>1139400</v>
      </c>
      <c r="G67" s="64">
        <f>G68</f>
        <v>1039400</v>
      </c>
    </row>
    <row r="68" spans="1:7" x14ac:dyDescent="0.25">
      <c r="A68" s="76" t="s">
        <v>127</v>
      </c>
      <c r="B68" s="62" t="s">
        <v>126</v>
      </c>
      <c r="C68" s="63" t="s">
        <v>118</v>
      </c>
      <c r="D68" s="63" t="s">
        <v>72</v>
      </c>
      <c r="E68" s="63" t="s">
        <v>73</v>
      </c>
      <c r="F68" s="64">
        <f>F69+F74</f>
        <v>1139400</v>
      </c>
      <c r="G68" s="64">
        <f>G69+G74</f>
        <v>1039400</v>
      </c>
    </row>
    <row r="69" spans="1:7" ht="57" x14ac:dyDescent="0.25">
      <c r="A69" s="72" t="s">
        <v>261</v>
      </c>
      <c r="B69" s="12" t="s">
        <v>126</v>
      </c>
      <c r="C69" s="13" t="s">
        <v>118</v>
      </c>
      <c r="D69" s="28" t="s">
        <v>131</v>
      </c>
      <c r="E69" s="13" t="s">
        <v>73</v>
      </c>
      <c r="F69" s="64">
        <f>F72</f>
        <v>486093.04</v>
      </c>
      <c r="G69" s="64">
        <f>G72</f>
        <v>486093.04</v>
      </c>
    </row>
    <row r="70" spans="1:7" ht="60" x14ac:dyDescent="0.25">
      <c r="A70" s="67" t="s">
        <v>262</v>
      </c>
      <c r="B70" s="12" t="s">
        <v>126</v>
      </c>
      <c r="C70" s="13" t="s">
        <v>118</v>
      </c>
      <c r="D70" s="13" t="s">
        <v>132</v>
      </c>
      <c r="E70" s="13" t="s">
        <v>73</v>
      </c>
      <c r="F70" s="90">
        <f t="shared" ref="F70:G72" si="7">F71</f>
        <v>486093.04</v>
      </c>
      <c r="G70" s="90">
        <f t="shared" si="7"/>
        <v>486093.04</v>
      </c>
    </row>
    <row r="71" spans="1:7" ht="30" x14ac:dyDescent="0.25">
      <c r="A71" s="67" t="s">
        <v>133</v>
      </c>
      <c r="B71" s="12" t="s">
        <v>126</v>
      </c>
      <c r="C71" s="13" t="s">
        <v>118</v>
      </c>
      <c r="D71" s="13" t="s">
        <v>134</v>
      </c>
      <c r="E71" s="13" t="s">
        <v>73</v>
      </c>
      <c r="F71" s="90">
        <f t="shared" si="7"/>
        <v>486093.04</v>
      </c>
      <c r="G71" s="90">
        <f t="shared" si="7"/>
        <v>486093.04</v>
      </c>
    </row>
    <row r="72" spans="1:7" ht="45" x14ac:dyDescent="0.25">
      <c r="A72" s="67" t="s">
        <v>199</v>
      </c>
      <c r="B72" s="12" t="s">
        <v>126</v>
      </c>
      <c r="C72" s="13" t="s">
        <v>118</v>
      </c>
      <c r="D72" s="13" t="s">
        <v>134</v>
      </c>
      <c r="E72" s="13" t="s">
        <v>91</v>
      </c>
      <c r="F72" s="90">
        <f t="shared" si="7"/>
        <v>486093.04</v>
      </c>
      <c r="G72" s="90">
        <f t="shared" si="7"/>
        <v>486093.04</v>
      </c>
    </row>
    <row r="73" spans="1:7" ht="45" x14ac:dyDescent="0.25">
      <c r="A73" s="67" t="s">
        <v>92</v>
      </c>
      <c r="B73" s="12" t="s">
        <v>126</v>
      </c>
      <c r="C73" s="13" t="s">
        <v>118</v>
      </c>
      <c r="D73" s="13" t="s">
        <v>134</v>
      </c>
      <c r="E73" s="13" t="s">
        <v>93</v>
      </c>
      <c r="F73" s="90">
        <v>486093.04</v>
      </c>
      <c r="G73" s="90">
        <v>486093.04</v>
      </c>
    </row>
    <row r="74" spans="1:7" ht="71.25" x14ac:dyDescent="0.25">
      <c r="A74" s="82" t="s">
        <v>263</v>
      </c>
      <c r="B74" s="12" t="s">
        <v>126</v>
      </c>
      <c r="C74" s="13" t="s">
        <v>118</v>
      </c>
      <c r="D74" s="28" t="s">
        <v>128</v>
      </c>
      <c r="E74" s="13" t="s">
        <v>73</v>
      </c>
      <c r="F74" s="64">
        <f>F77</f>
        <v>653306.96</v>
      </c>
      <c r="G74" s="64">
        <f>G77</f>
        <v>553306.96</v>
      </c>
    </row>
    <row r="75" spans="1:7" ht="60" x14ac:dyDescent="0.25">
      <c r="A75" s="70" t="s">
        <v>264</v>
      </c>
      <c r="B75" s="12" t="s">
        <v>126</v>
      </c>
      <c r="C75" s="13" t="s">
        <v>118</v>
      </c>
      <c r="D75" s="13" t="s">
        <v>129</v>
      </c>
      <c r="E75" s="13" t="s">
        <v>73</v>
      </c>
      <c r="F75" s="90">
        <f t="shared" ref="F75:G77" si="8">F76</f>
        <v>653306.96</v>
      </c>
      <c r="G75" s="90">
        <f t="shared" si="8"/>
        <v>553306.96</v>
      </c>
    </row>
    <row r="76" spans="1:7" ht="30" x14ac:dyDescent="0.25">
      <c r="A76" s="70" t="s">
        <v>208</v>
      </c>
      <c r="B76" s="12" t="s">
        <v>126</v>
      </c>
      <c r="C76" s="13" t="s">
        <v>118</v>
      </c>
      <c r="D76" s="13" t="s">
        <v>130</v>
      </c>
      <c r="E76" s="13" t="s">
        <v>73</v>
      </c>
      <c r="F76" s="90">
        <f t="shared" si="8"/>
        <v>653306.96</v>
      </c>
      <c r="G76" s="90">
        <f t="shared" si="8"/>
        <v>553306.96</v>
      </c>
    </row>
    <row r="77" spans="1:7" ht="45" x14ac:dyDescent="0.25">
      <c r="A77" s="67" t="s">
        <v>199</v>
      </c>
      <c r="B77" s="12" t="s">
        <v>126</v>
      </c>
      <c r="C77" s="13" t="s">
        <v>118</v>
      </c>
      <c r="D77" s="13" t="s">
        <v>130</v>
      </c>
      <c r="E77" s="13" t="s">
        <v>91</v>
      </c>
      <c r="F77" s="90">
        <f t="shared" si="8"/>
        <v>653306.96</v>
      </c>
      <c r="G77" s="90">
        <f t="shared" si="8"/>
        <v>553306.96</v>
      </c>
    </row>
    <row r="78" spans="1:7" ht="45" x14ac:dyDescent="0.25">
      <c r="A78" s="67" t="s">
        <v>92</v>
      </c>
      <c r="B78" s="12" t="s">
        <v>126</v>
      </c>
      <c r="C78" s="13" t="s">
        <v>118</v>
      </c>
      <c r="D78" s="13" t="s">
        <v>130</v>
      </c>
      <c r="E78" s="13" t="s">
        <v>93</v>
      </c>
      <c r="F78" s="90">
        <v>653306.96</v>
      </c>
      <c r="G78" s="90">
        <v>553306.96</v>
      </c>
    </row>
    <row r="79" spans="1:7" x14ac:dyDescent="0.25">
      <c r="A79" s="83" t="s">
        <v>209</v>
      </c>
      <c r="B79" s="62" t="s">
        <v>135</v>
      </c>
      <c r="C79" s="84" t="s">
        <v>71</v>
      </c>
      <c r="D79" s="84" t="s">
        <v>72</v>
      </c>
      <c r="E79" s="84" t="s">
        <v>73</v>
      </c>
      <c r="F79" s="64">
        <f>F80</f>
        <v>2262400</v>
      </c>
      <c r="G79" s="64">
        <f>G80</f>
        <v>2262400</v>
      </c>
    </row>
    <row r="80" spans="1:7" x14ac:dyDescent="0.25">
      <c r="A80" s="85" t="s">
        <v>136</v>
      </c>
      <c r="B80" s="22" t="s">
        <v>135</v>
      </c>
      <c r="C80" s="23" t="s">
        <v>70</v>
      </c>
      <c r="D80" s="23" t="s">
        <v>72</v>
      </c>
      <c r="E80" s="23" t="s">
        <v>73</v>
      </c>
      <c r="F80" s="64">
        <f>F81</f>
        <v>2262400</v>
      </c>
      <c r="G80" s="64">
        <f>G81</f>
        <v>2262400</v>
      </c>
    </row>
    <row r="81" spans="1:7" ht="42.75" x14ac:dyDescent="0.25">
      <c r="A81" s="82" t="s">
        <v>215</v>
      </c>
      <c r="B81" s="12" t="s">
        <v>135</v>
      </c>
      <c r="C81" s="20" t="s">
        <v>70</v>
      </c>
      <c r="D81" s="23" t="s">
        <v>137</v>
      </c>
      <c r="E81" s="20" t="s">
        <v>73</v>
      </c>
      <c r="F81" s="64">
        <f>F84+F86</f>
        <v>2262400</v>
      </c>
      <c r="G81" s="64">
        <f>G84+G86</f>
        <v>2262400</v>
      </c>
    </row>
    <row r="82" spans="1:7" ht="45" x14ac:dyDescent="0.25">
      <c r="A82" s="70" t="s">
        <v>216</v>
      </c>
      <c r="B82" s="12" t="s">
        <v>135</v>
      </c>
      <c r="C82" s="20" t="s">
        <v>70</v>
      </c>
      <c r="D82" s="20" t="s">
        <v>138</v>
      </c>
      <c r="E82" s="20" t="s">
        <v>73</v>
      </c>
      <c r="F82" s="90">
        <f>F83</f>
        <v>2262400</v>
      </c>
      <c r="G82" s="90">
        <f>G83</f>
        <v>2262400</v>
      </c>
    </row>
    <row r="83" spans="1:7" ht="30" x14ac:dyDescent="0.25">
      <c r="A83" s="70" t="s">
        <v>139</v>
      </c>
      <c r="B83" s="12" t="s">
        <v>135</v>
      </c>
      <c r="C83" s="20" t="s">
        <v>70</v>
      </c>
      <c r="D83" s="20" t="s">
        <v>140</v>
      </c>
      <c r="E83" s="20" t="s">
        <v>73</v>
      </c>
      <c r="F83" s="90">
        <f>F84+F86</f>
        <v>2262400</v>
      </c>
      <c r="G83" s="90">
        <f>G84+G86</f>
        <v>2262400</v>
      </c>
    </row>
    <row r="84" spans="1:7" ht="90" x14ac:dyDescent="0.25">
      <c r="A84" s="87" t="s">
        <v>114</v>
      </c>
      <c r="B84" s="86" t="s">
        <v>135</v>
      </c>
      <c r="C84" s="20" t="s">
        <v>70</v>
      </c>
      <c r="D84" s="20" t="s">
        <v>140</v>
      </c>
      <c r="E84" s="20" t="s">
        <v>83</v>
      </c>
      <c r="F84" s="90">
        <f>F85</f>
        <v>1400000</v>
      </c>
      <c r="G84" s="90">
        <f>G85</f>
        <v>1400000</v>
      </c>
    </row>
    <row r="85" spans="1:7" ht="30" x14ac:dyDescent="0.25">
      <c r="A85" s="87" t="s">
        <v>115</v>
      </c>
      <c r="B85" s="86" t="s">
        <v>135</v>
      </c>
      <c r="C85" s="20" t="s">
        <v>70</v>
      </c>
      <c r="D85" s="20" t="s">
        <v>140</v>
      </c>
      <c r="E85" s="20" t="s">
        <v>116</v>
      </c>
      <c r="F85" s="90">
        <v>1400000</v>
      </c>
      <c r="G85" s="90">
        <v>1400000</v>
      </c>
    </row>
    <row r="86" spans="1:7" ht="45" x14ac:dyDescent="0.25">
      <c r="A86" s="67" t="s">
        <v>199</v>
      </c>
      <c r="B86" s="12" t="s">
        <v>135</v>
      </c>
      <c r="C86" s="20" t="s">
        <v>70</v>
      </c>
      <c r="D86" s="20" t="s">
        <v>140</v>
      </c>
      <c r="E86" s="20" t="s">
        <v>91</v>
      </c>
      <c r="F86" s="90">
        <f>F87</f>
        <v>862400</v>
      </c>
      <c r="G86" s="90">
        <f>G87</f>
        <v>862400</v>
      </c>
    </row>
    <row r="87" spans="1:7" ht="45" x14ac:dyDescent="0.25">
      <c r="A87" s="67" t="s">
        <v>92</v>
      </c>
      <c r="B87" s="12" t="s">
        <v>135</v>
      </c>
      <c r="C87" s="20" t="s">
        <v>70</v>
      </c>
      <c r="D87" s="20" t="s">
        <v>140</v>
      </c>
      <c r="E87" s="20" t="s">
        <v>93</v>
      </c>
      <c r="F87" s="90">
        <v>862400</v>
      </c>
      <c r="G87" s="90">
        <v>862400</v>
      </c>
    </row>
    <row r="88" spans="1:7" s="198" customFormat="1" x14ac:dyDescent="0.25">
      <c r="A88" s="140" t="s">
        <v>212</v>
      </c>
      <c r="B88" s="133" t="s">
        <v>141</v>
      </c>
      <c r="C88" s="186" t="s">
        <v>71</v>
      </c>
      <c r="D88" s="186" t="s">
        <v>72</v>
      </c>
      <c r="E88" s="186" t="s">
        <v>71</v>
      </c>
      <c r="F88" s="170">
        <f t="shared" ref="F88:G93" si="9">F89</f>
        <v>150353</v>
      </c>
      <c r="G88" s="170">
        <f t="shared" si="9"/>
        <v>97664.9</v>
      </c>
    </row>
    <row r="89" spans="1:7" s="198" customFormat="1" x14ac:dyDescent="0.25">
      <c r="A89" s="140" t="s">
        <v>142</v>
      </c>
      <c r="B89" s="133" t="s">
        <v>141</v>
      </c>
      <c r="C89" s="186" t="s">
        <v>70</v>
      </c>
      <c r="D89" s="186" t="s">
        <v>72</v>
      </c>
      <c r="E89" s="186" t="s">
        <v>71</v>
      </c>
      <c r="F89" s="170">
        <f t="shared" si="9"/>
        <v>150353</v>
      </c>
      <c r="G89" s="170">
        <f t="shared" si="9"/>
        <v>97664.9</v>
      </c>
    </row>
    <row r="90" spans="1:7" s="198" customFormat="1" ht="57" x14ac:dyDescent="0.25">
      <c r="A90" s="72" t="s">
        <v>265</v>
      </c>
      <c r="B90" s="12" t="s">
        <v>141</v>
      </c>
      <c r="C90" s="20" t="s">
        <v>70</v>
      </c>
      <c r="D90" s="23" t="s">
        <v>143</v>
      </c>
      <c r="E90" s="20" t="s">
        <v>73</v>
      </c>
      <c r="F90" s="110">
        <f t="shared" si="9"/>
        <v>150353</v>
      </c>
      <c r="G90" s="110">
        <f t="shared" si="9"/>
        <v>97664.9</v>
      </c>
    </row>
    <row r="91" spans="1:7" s="198" customFormat="1" ht="60" x14ac:dyDescent="0.25">
      <c r="A91" s="73" t="s">
        <v>266</v>
      </c>
      <c r="B91" s="12" t="s">
        <v>141</v>
      </c>
      <c r="C91" s="20" t="s">
        <v>70</v>
      </c>
      <c r="D91" s="20" t="s">
        <v>144</v>
      </c>
      <c r="E91" s="20" t="s">
        <v>73</v>
      </c>
      <c r="F91" s="24">
        <f t="shared" si="9"/>
        <v>150353</v>
      </c>
      <c r="G91" s="24">
        <f t="shared" si="9"/>
        <v>97664.9</v>
      </c>
    </row>
    <row r="92" spans="1:7" s="198" customFormat="1" ht="30" x14ac:dyDescent="0.25">
      <c r="A92" s="71" t="s">
        <v>145</v>
      </c>
      <c r="B92" s="12" t="s">
        <v>141</v>
      </c>
      <c r="C92" s="20" t="s">
        <v>70</v>
      </c>
      <c r="D92" s="20" t="s">
        <v>146</v>
      </c>
      <c r="E92" s="20" t="s">
        <v>73</v>
      </c>
      <c r="F92" s="24">
        <f t="shared" si="9"/>
        <v>150353</v>
      </c>
      <c r="G92" s="24">
        <f t="shared" si="9"/>
        <v>97664.9</v>
      </c>
    </row>
    <row r="93" spans="1:7" s="198" customFormat="1" ht="45" x14ac:dyDescent="0.25">
      <c r="A93" s="67" t="s">
        <v>199</v>
      </c>
      <c r="B93" s="12" t="s">
        <v>141</v>
      </c>
      <c r="C93" s="20" t="s">
        <v>70</v>
      </c>
      <c r="D93" s="20" t="s">
        <v>146</v>
      </c>
      <c r="E93" s="20" t="s">
        <v>91</v>
      </c>
      <c r="F93" s="24">
        <f t="shared" si="9"/>
        <v>150353</v>
      </c>
      <c r="G93" s="24">
        <f t="shared" si="9"/>
        <v>97664.9</v>
      </c>
    </row>
    <row r="94" spans="1:7" s="198" customFormat="1" ht="45" x14ac:dyDescent="0.25">
      <c r="A94" s="188" t="s">
        <v>92</v>
      </c>
      <c r="B94" s="136" t="s">
        <v>141</v>
      </c>
      <c r="C94" s="187" t="s">
        <v>70</v>
      </c>
      <c r="D94" s="187" t="s">
        <v>146</v>
      </c>
      <c r="E94" s="187" t="s">
        <v>93</v>
      </c>
      <c r="F94" s="171">
        <v>150353</v>
      </c>
      <c r="G94" s="171">
        <v>97664.9</v>
      </c>
    </row>
    <row r="95" spans="1:7" x14ac:dyDescent="0.25">
      <c r="A95" s="247" t="s">
        <v>147</v>
      </c>
      <c r="B95" s="248"/>
      <c r="C95" s="247"/>
      <c r="D95" s="247"/>
      <c r="E95" s="247"/>
      <c r="F95" s="249">
        <f>F17+F52+F60+F79+F67+F88</f>
        <v>9736233</v>
      </c>
      <c r="G95" s="249">
        <f>G17+G52+G60+G79+G67+G88</f>
        <v>9497845.4000000004</v>
      </c>
    </row>
  </sheetData>
  <mergeCells count="10">
    <mergeCell ref="A11:G11"/>
    <mergeCell ref="B14:B15"/>
    <mergeCell ref="C14:C15"/>
    <mergeCell ref="D14:D15"/>
    <mergeCell ref="E14:E15"/>
    <mergeCell ref="F13:G13"/>
    <mergeCell ref="A13:A15"/>
    <mergeCell ref="B13:E13"/>
    <mergeCell ref="F14:F15"/>
    <mergeCell ref="G14:G1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18"/>
  <sheetViews>
    <sheetView topLeftCell="A112" workbookViewId="0">
      <selection activeCell="G95" sqref="G95"/>
    </sheetView>
  </sheetViews>
  <sheetFormatPr defaultRowHeight="15" x14ac:dyDescent="0.25"/>
  <cols>
    <col min="1" max="1" width="49.7109375" style="191" customWidth="1"/>
    <col min="2" max="2" width="4.7109375" style="191" customWidth="1"/>
    <col min="3" max="4" width="3.7109375" style="191" customWidth="1"/>
    <col min="5" max="5" width="11.7109375" style="191" customWidth="1"/>
    <col min="6" max="6" width="4.7109375" style="191" customWidth="1"/>
    <col min="7" max="7" width="13.7109375" style="191" customWidth="1"/>
    <col min="8" max="16384" width="9.140625" style="191"/>
  </cols>
  <sheetData>
    <row r="1" spans="1:7" x14ac:dyDescent="0.25">
      <c r="G1" s="189" t="s">
        <v>179</v>
      </c>
    </row>
    <row r="2" spans="1:7" x14ac:dyDescent="0.25">
      <c r="G2" s="189" t="s">
        <v>257</v>
      </c>
    </row>
    <row r="3" spans="1:7" x14ac:dyDescent="0.25">
      <c r="G3" s="189" t="s">
        <v>167</v>
      </c>
    </row>
    <row r="4" spans="1:7" x14ac:dyDescent="0.25">
      <c r="G4" s="200" t="s">
        <v>281</v>
      </c>
    </row>
    <row r="6" spans="1:7" x14ac:dyDescent="0.25">
      <c r="G6" s="185" t="s">
        <v>217</v>
      </c>
    </row>
    <row r="7" spans="1:7" x14ac:dyDescent="0.25">
      <c r="G7" s="189" t="s">
        <v>257</v>
      </c>
    </row>
    <row r="8" spans="1:7" x14ac:dyDescent="0.25">
      <c r="G8" s="185" t="s">
        <v>167</v>
      </c>
    </row>
    <row r="9" spans="1:7" x14ac:dyDescent="0.25">
      <c r="G9" s="189" t="s">
        <v>250</v>
      </c>
    </row>
    <row r="11" spans="1:7" ht="55.5" customHeight="1" x14ac:dyDescent="0.25">
      <c r="A11" s="286" t="s">
        <v>218</v>
      </c>
      <c r="B11" s="286"/>
      <c r="C11" s="286"/>
      <c r="D11" s="286"/>
      <c r="E11" s="286"/>
      <c r="F11" s="286"/>
      <c r="G11" s="286"/>
    </row>
    <row r="13" spans="1:7" x14ac:dyDescent="0.25">
      <c r="A13" s="297" t="s">
        <v>69</v>
      </c>
      <c r="B13" s="292" t="s">
        <v>158</v>
      </c>
      <c r="C13" s="292"/>
      <c r="D13" s="292"/>
      <c r="E13" s="292"/>
      <c r="F13" s="292"/>
      <c r="G13" s="296" t="s">
        <v>48</v>
      </c>
    </row>
    <row r="14" spans="1:7" ht="58.5" customHeight="1" x14ac:dyDescent="0.25">
      <c r="A14" s="291"/>
      <c r="B14" s="60" t="s">
        <v>255</v>
      </c>
      <c r="C14" s="60" t="s">
        <v>251</v>
      </c>
      <c r="D14" s="61" t="s">
        <v>252</v>
      </c>
      <c r="E14" s="26" t="s">
        <v>253</v>
      </c>
      <c r="F14" s="61" t="s">
        <v>254</v>
      </c>
      <c r="G14" s="291"/>
    </row>
    <row r="15" spans="1:7" ht="12" customHeight="1" x14ac:dyDescent="0.25">
      <c r="A15" s="215">
        <v>1</v>
      </c>
      <c r="B15" s="215">
        <v>2</v>
      </c>
      <c r="C15" s="215">
        <v>3</v>
      </c>
      <c r="D15" s="215">
        <v>4</v>
      </c>
      <c r="E15" s="215">
        <v>5</v>
      </c>
      <c r="F15" s="215">
        <v>6</v>
      </c>
      <c r="G15" s="215">
        <v>7</v>
      </c>
    </row>
    <row r="16" spans="1:7" ht="42.75" x14ac:dyDescent="0.25">
      <c r="A16" s="97" t="s">
        <v>150</v>
      </c>
      <c r="B16" s="94" t="s">
        <v>151</v>
      </c>
      <c r="C16" s="94" t="s">
        <v>71</v>
      </c>
      <c r="D16" s="95" t="s">
        <v>71</v>
      </c>
      <c r="E16" s="95" t="s">
        <v>72</v>
      </c>
      <c r="F16" s="95" t="s">
        <v>73</v>
      </c>
      <c r="G16" s="98">
        <f>G17+G52+G60+G67+G88</f>
        <v>9049136.75</v>
      </c>
    </row>
    <row r="17" spans="1:7" x14ac:dyDescent="0.25">
      <c r="A17" s="99" t="s">
        <v>198</v>
      </c>
      <c r="B17" s="62" t="s">
        <v>151</v>
      </c>
      <c r="C17" s="62" t="s">
        <v>70</v>
      </c>
      <c r="D17" s="63" t="s">
        <v>71</v>
      </c>
      <c r="E17" s="63" t="s">
        <v>72</v>
      </c>
      <c r="F17" s="63" t="s">
        <v>73</v>
      </c>
      <c r="G17" s="64">
        <f>G18+G25+G36+G42</f>
        <v>4581000</v>
      </c>
    </row>
    <row r="18" spans="1:7" ht="25.5" x14ac:dyDescent="0.25">
      <c r="A18" s="111" t="s">
        <v>74</v>
      </c>
      <c r="B18" s="22" t="s">
        <v>151</v>
      </c>
      <c r="C18" s="22" t="s">
        <v>70</v>
      </c>
      <c r="D18" s="28" t="s">
        <v>75</v>
      </c>
      <c r="E18" s="28" t="s">
        <v>72</v>
      </c>
      <c r="F18" s="28" t="s">
        <v>73</v>
      </c>
      <c r="G18" s="110">
        <f t="shared" ref="G18:G23" si="0">G19</f>
        <v>1200000</v>
      </c>
    </row>
    <row r="19" spans="1:7" ht="25.5" x14ac:dyDescent="0.25">
      <c r="A19" s="11" t="s">
        <v>76</v>
      </c>
      <c r="B19" s="12" t="s">
        <v>151</v>
      </c>
      <c r="C19" s="12" t="s">
        <v>70</v>
      </c>
      <c r="D19" s="13" t="s">
        <v>75</v>
      </c>
      <c r="E19" s="13" t="s">
        <v>77</v>
      </c>
      <c r="F19" s="13" t="s">
        <v>73</v>
      </c>
      <c r="G19" s="24">
        <f t="shared" si="0"/>
        <v>1200000</v>
      </c>
    </row>
    <row r="20" spans="1:7" ht="25.5" x14ac:dyDescent="0.25">
      <c r="A20" s="11" t="s">
        <v>78</v>
      </c>
      <c r="B20" s="12" t="s">
        <v>151</v>
      </c>
      <c r="C20" s="12" t="s">
        <v>70</v>
      </c>
      <c r="D20" s="13" t="s">
        <v>75</v>
      </c>
      <c r="E20" s="13" t="s">
        <v>79</v>
      </c>
      <c r="F20" s="13" t="s">
        <v>73</v>
      </c>
      <c r="G20" s="24">
        <f t="shared" si="0"/>
        <v>1200000</v>
      </c>
    </row>
    <row r="21" spans="1:7" x14ac:dyDescent="0.25">
      <c r="A21" s="11" t="s">
        <v>106</v>
      </c>
      <c r="B21" s="12" t="s">
        <v>151</v>
      </c>
      <c r="C21" s="12" t="s">
        <v>70</v>
      </c>
      <c r="D21" s="13" t="s">
        <v>75</v>
      </c>
      <c r="E21" s="13" t="s">
        <v>156</v>
      </c>
      <c r="F21" s="13" t="s">
        <v>73</v>
      </c>
      <c r="G21" s="24">
        <f t="shared" si="0"/>
        <v>1200000</v>
      </c>
    </row>
    <row r="22" spans="1:7" x14ac:dyDescent="0.25">
      <c r="A22" s="11" t="s">
        <v>80</v>
      </c>
      <c r="B22" s="12" t="s">
        <v>151</v>
      </c>
      <c r="C22" s="12" t="s">
        <v>70</v>
      </c>
      <c r="D22" s="13" t="s">
        <v>75</v>
      </c>
      <c r="E22" s="13" t="s">
        <v>81</v>
      </c>
      <c r="F22" s="13" t="s">
        <v>73</v>
      </c>
      <c r="G22" s="24">
        <f t="shared" si="0"/>
        <v>1200000</v>
      </c>
    </row>
    <row r="23" spans="1:7" ht="51" customHeight="1" x14ac:dyDescent="0.25">
      <c r="A23" s="11" t="s">
        <v>114</v>
      </c>
      <c r="B23" s="12" t="s">
        <v>151</v>
      </c>
      <c r="C23" s="12" t="s">
        <v>70</v>
      </c>
      <c r="D23" s="13" t="s">
        <v>75</v>
      </c>
      <c r="E23" s="13" t="s">
        <v>81</v>
      </c>
      <c r="F23" s="13" t="s">
        <v>83</v>
      </c>
      <c r="G23" s="24">
        <f t="shared" si="0"/>
        <v>1200000</v>
      </c>
    </row>
    <row r="24" spans="1:7" ht="25.5" x14ac:dyDescent="0.25">
      <c r="A24" s="11" t="s">
        <v>161</v>
      </c>
      <c r="B24" s="12" t="s">
        <v>151</v>
      </c>
      <c r="C24" s="12" t="s">
        <v>70</v>
      </c>
      <c r="D24" s="13" t="s">
        <v>75</v>
      </c>
      <c r="E24" s="13" t="s">
        <v>81</v>
      </c>
      <c r="F24" s="13" t="s">
        <v>85</v>
      </c>
      <c r="G24" s="24">
        <v>1200000</v>
      </c>
    </row>
    <row r="25" spans="1:7" ht="38.25" customHeight="1" x14ac:dyDescent="0.25">
      <c r="A25" s="21" t="s">
        <v>86</v>
      </c>
      <c r="B25" s="22" t="s">
        <v>151</v>
      </c>
      <c r="C25" s="22" t="s">
        <v>70</v>
      </c>
      <c r="D25" s="28" t="s">
        <v>87</v>
      </c>
      <c r="E25" s="28" t="s">
        <v>72</v>
      </c>
      <c r="F25" s="28" t="s">
        <v>73</v>
      </c>
      <c r="G25" s="110">
        <f>G26</f>
        <v>2579000</v>
      </c>
    </row>
    <row r="26" spans="1:7" ht="25.5" x14ac:dyDescent="0.25">
      <c r="A26" s="11" t="s">
        <v>76</v>
      </c>
      <c r="B26" s="12" t="s">
        <v>151</v>
      </c>
      <c r="C26" s="12" t="s">
        <v>70</v>
      </c>
      <c r="D26" s="13" t="s">
        <v>87</v>
      </c>
      <c r="E26" s="13" t="s">
        <v>77</v>
      </c>
      <c r="F26" s="13" t="s">
        <v>73</v>
      </c>
      <c r="G26" s="24">
        <f>G27</f>
        <v>2579000</v>
      </c>
    </row>
    <row r="27" spans="1:7" ht="25.5" x14ac:dyDescent="0.25">
      <c r="A27" s="11" t="s">
        <v>78</v>
      </c>
      <c r="B27" s="12" t="s">
        <v>151</v>
      </c>
      <c r="C27" s="12" t="s">
        <v>70</v>
      </c>
      <c r="D27" s="13" t="s">
        <v>87</v>
      </c>
      <c r="E27" s="13" t="s">
        <v>79</v>
      </c>
      <c r="F27" s="13" t="s">
        <v>73</v>
      </c>
      <c r="G27" s="24">
        <f>G28</f>
        <v>2579000</v>
      </c>
    </row>
    <row r="28" spans="1:7" x14ac:dyDescent="0.25">
      <c r="A28" s="11" t="s">
        <v>106</v>
      </c>
      <c r="B28" s="12" t="s">
        <v>151</v>
      </c>
      <c r="C28" s="12" t="s">
        <v>70</v>
      </c>
      <c r="D28" s="13" t="s">
        <v>87</v>
      </c>
      <c r="E28" s="13" t="s">
        <v>156</v>
      </c>
      <c r="F28" s="13" t="s">
        <v>73</v>
      </c>
      <c r="G28" s="24">
        <f>G29</f>
        <v>2579000</v>
      </c>
    </row>
    <row r="29" spans="1:7" x14ac:dyDescent="0.25">
      <c r="A29" s="11" t="s">
        <v>88</v>
      </c>
      <c r="B29" s="12" t="s">
        <v>151</v>
      </c>
      <c r="C29" s="12" t="s">
        <v>70</v>
      </c>
      <c r="D29" s="13" t="s">
        <v>87</v>
      </c>
      <c r="E29" s="13" t="s">
        <v>89</v>
      </c>
      <c r="F29" s="13" t="s">
        <v>73</v>
      </c>
      <c r="G29" s="24">
        <f>G30+G32+G34</f>
        <v>2579000</v>
      </c>
    </row>
    <row r="30" spans="1:7" ht="51" customHeight="1" x14ac:dyDescent="0.25">
      <c r="A30" s="11" t="s">
        <v>114</v>
      </c>
      <c r="B30" s="12" t="s">
        <v>151</v>
      </c>
      <c r="C30" s="12" t="s">
        <v>70</v>
      </c>
      <c r="D30" s="13" t="s">
        <v>87</v>
      </c>
      <c r="E30" s="13" t="s">
        <v>89</v>
      </c>
      <c r="F30" s="13" t="s">
        <v>83</v>
      </c>
      <c r="G30" s="24">
        <f>G31</f>
        <v>2451000</v>
      </c>
    </row>
    <row r="31" spans="1:7" ht="25.5" x14ac:dyDescent="0.25">
      <c r="A31" s="11" t="s">
        <v>161</v>
      </c>
      <c r="B31" s="12" t="s">
        <v>151</v>
      </c>
      <c r="C31" s="12" t="s">
        <v>70</v>
      </c>
      <c r="D31" s="13" t="s">
        <v>87</v>
      </c>
      <c r="E31" s="13" t="s">
        <v>89</v>
      </c>
      <c r="F31" s="13" t="s">
        <v>85</v>
      </c>
      <c r="G31" s="24">
        <v>2451000</v>
      </c>
    </row>
    <row r="32" spans="1:7" ht="25.5" x14ac:dyDescent="0.25">
      <c r="A32" s="11" t="s">
        <v>199</v>
      </c>
      <c r="B32" s="12" t="s">
        <v>151</v>
      </c>
      <c r="C32" s="12" t="s">
        <v>70</v>
      </c>
      <c r="D32" s="13" t="s">
        <v>87</v>
      </c>
      <c r="E32" s="13" t="s">
        <v>89</v>
      </c>
      <c r="F32" s="13" t="s">
        <v>91</v>
      </c>
      <c r="G32" s="24">
        <f>G33</f>
        <v>121000</v>
      </c>
    </row>
    <row r="33" spans="1:7" ht="25.5" x14ac:dyDescent="0.25">
      <c r="A33" s="11" t="s">
        <v>92</v>
      </c>
      <c r="B33" s="12" t="s">
        <v>151</v>
      </c>
      <c r="C33" s="12" t="s">
        <v>70</v>
      </c>
      <c r="D33" s="13" t="s">
        <v>87</v>
      </c>
      <c r="E33" s="13" t="s">
        <v>89</v>
      </c>
      <c r="F33" s="13" t="s">
        <v>93</v>
      </c>
      <c r="G33" s="24">
        <v>121000</v>
      </c>
    </row>
    <row r="34" spans="1:7" x14ac:dyDescent="0.25">
      <c r="A34" s="11" t="s">
        <v>94</v>
      </c>
      <c r="B34" s="12" t="s">
        <v>151</v>
      </c>
      <c r="C34" s="12" t="s">
        <v>70</v>
      </c>
      <c r="D34" s="13" t="s">
        <v>87</v>
      </c>
      <c r="E34" s="13" t="s">
        <v>89</v>
      </c>
      <c r="F34" s="13" t="s">
        <v>95</v>
      </c>
      <c r="G34" s="24">
        <f>G35</f>
        <v>7000</v>
      </c>
    </row>
    <row r="35" spans="1:7" x14ac:dyDescent="0.25">
      <c r="A35" s="11" t="s">
        <v>96</v>
      </c>
      <c r="B35" s="12" t="s">
        <v>151</v>
      </c>
      <c r="C35" s="12" t="s">
        <v>70</v>
      </c>
      <c r="D35" s="13" t="s">
        <v>87</v>
      </c>
      <c r="E35" s="13" t="s">
        <v>89</v>
      </c>
      <c r="F35" s="13" t="s">
        <v>97</v>
      </c>
      <c r="G35" s="24">
        <v>7000</v>
      </c>
    </row>
    <row r="36" spans="1:7" ht="38.25" x14ac:dyDescent="0.25">
      <c r="A36" s="27" t="s">
        <v>98</v>
      </c>
      <c r="B36" s="22" t="s">
        <v>151</v>
      </c>
      <c r="C36" s="22" t="s">
        <v>70</v>
      </c>
      <c r="D36" s="28" t="s">
        <v>99</v>
      </c>
      <c r="E36" s="28" t="s">
        <v>72</v>
      </c>
      <c r="F36" s="28" t="s">
        <v>73</v>
      </c>
      <c r="G36" s="110">
        <f>G37</f>
        <v>122000</v>
      </c>
    </row>
    <row r="37" spans="1:7" ht="25.5" x14ac:dyDescent="0.25">
      <c r="A37" s="11" t="s">
        <v>76</v>
      </c>
      <c r="B37" s="12" t="s">
        <v>151</v>
      </c>
      <c r="C37" s="12" t="s">
        <v>70</v>
      </c>
      <c r="D37" s="13" t="s">
        <v>99</v>
      </c>
      <c r="E37" s="13" t="s">
        <v>77</v>
      </c>
      <c r="F37" s="13" t="s">
        <v>73</v>
      </c>
      <c r="G37" s="24">
        <f>G38</f>
        <v>122000</v>
      </c>
    </row>
    <row r="38" spans="1:7" ht="25.5" x14ac:dyDescent="0.25">
      <c r="A38" s="11" t="s">
        <v>78</v>
      </c>
      <c r="B38" s="12" t="s">
        <v>151</v>
      </c>
      <c r="C38" s="12" t="s">
        <v>70</v>
      </c>
      <c r="D38" s="13" t="s">
        <v>99</v>
      </c>
      <c r="E38" s="13" t="s">
        <v>79</v>
      </c>
      <c r="F38" s="13" t="s">
        <v>73</v>
      </c>
      <c r="G38" s="24">
        <f>G39</f>
        <v>122000</v>
      </c>
    </row>
    <row r="39" spans="1:7" x14ac:dyDescent="0.25">
      <c r="A39" s="11" t="s">
        <v>106</v>
      </c>
      <c r="B39" s="12" t="s">
        <v>151</v>
      </c>
      <c r="C39" s="12" t="s">
        <v>70</v>
      </c>
      <c r="D39" s="13" t="s">
        <v>99</v>
      </c>
      <c r="E39" s="13" t="s">
        <v>156</v>
      </c>
      <c r="F39" s="13" t="s">
        <v>73</v>
      </c>
      <c r="G39" s="24">
        <f>G40</f>
        <v>122000</v>
      </c>
    </row>
    <row r="40" spans="1:7" x14ac:dyDescent="0.25">
      <c r="A40" s="11" t="s">
        <v>100</v>
      </c>
      <c r="B40" s="12" t="s">
        <v>151</v>
      </c>
      <c r="C40" s="12" t="s">
        <v>70</v>
      </c>
      <c r="D40" s="13" t="s">
        <v>99</v>
      </c>
      <c r="E40" s="13" t="s">
        <v>101</v>
      </c>
      <c r="F40" s="13" t="s">
        <v>102</v>
      </c>
      <c r="G40" s="24">
        <f>G41</f>
        <v>122000</v>
      </c>
    </row>
    <row r="41" spans="1:7" x14ac:dyDescent="0.25">
      <c r="A41" s="102" t="s">
        <v>66</v>
      </c>
      <c r="B41" s="12" t="s">
        <v>151</v>
      </c>
      <c r="C41" s="12" t="s">
        <v>70</v>
      </c>
      <c r="D41" s="13" t="s">
        <v>99</v>
      </c>
      <c r="E41" s="13" t="s">
        <v>101</v>
      </c>
      <c r="F41" s="13" t="s">
        <v>103</v>
      </c>
      <c r="G41" s="24">
        <v>122000</v>
      </c>
    </row>
    <row r="42" spans="1:7" x14ac:dyDescent="0.25">
      <c r="A42" s="103" t="s">
        <v>104</v>
      </c>
      <c r="B42" s="79" t="s">
        <v>151</v>
      </c>
      <c r="C42" s="79" t="s">
        <v>70</v>
      </c>
      <c r="D42" s="79" t="s">
        <v>105</v>
      </c>
      <c r="E42" s="63" t="s">
        <v>72</v>
      </c>
      <c r="F42" s="79" t="s">
        <v>73</v>
      </c>
      <c r="G42" s="109">
        <f>G43</f>
        <v>680000</v>
      </c>
    </row>
    <row r="43" spans="1:7" ht="25.5" x14ac:dyDescent="0.25">
      <c r="A43" s="104" t="s">
        <v>76</v>
      </c>
      <c r="B43" s="106" t="s">
        <v>151</v>
      </c>
      <c r="C43" s="106" t="s">
        <v>70</v>
      </c>
      <c r="D43" s="106" t="s">
        <v>105</v>
      </c>
      <c r="E43" s="106">
        <v>9900000000</v>
      </c>
      <c r="F43" s="106" t="s">
        <v>73</v>
      </c>
      <c r="G43" s="107">
        <f>G44</f>
        <v>680000</v>
      </c>
    </row>
    <row r="44" spans="1:7" ht="25.5" x14ac:dyDescent="0.25">
      <c r="A44" s="104" t="s">
        <v>78</v>
      </c>
      <c r="B44" s="106" t="s">
        <v>151</v>
      </c>
      <c r="C44" s="106" t="s">
        <v>70</v>
      </c>
      <c r="D44" s="106" t="s">
        <v>105</v>
      </c>
      <c r="E44" s="106">
        <v>9990000000</v>
      </c>
      <c r="F44" s="106" t="s">
        <v>73</v>
      </c>
      <c r="G44" s="107">
        <f>G45</f>
        <v>680000</v>
      </c>
    </row>
    <row r="45" spans="1:7" x14ac:dyDescent="0.25">
      <c r="A45" s="105" t="s">
        <v>106</v>
      </c>
      <c r="B45" s="106" t="s">
        <v>151</v>
      </c>
      <c r="C45" s="106" t="s">
        <v>70</v>
      </c>
      <c r="D45" s="106" t="s">
        <v>105</v>
      </c>
      <c r="E45" s="106">
        <v>9999900000</v>
      </c>
      <c r="F45" s="106" t="s">
        <v>73</v>
      </c>
      <c r="G45" s="107">
        <f>G46+G49</f>
        <v>680000</v>
      </c>
    </row>
    <row r="46" spans="1:7" x14ac:dyDescent="0.25">
      <c r="A46" s="105" t="s">
        <v>107</v>
      </c>
      <c r="B46" s="106" t="s">
        <v>151</v>
      </c>
      <c r="C46" s="106" t="s">
        <v>70</v>
      </c>
      <c r="D46" s="106" t="s">
        <v>105</v>
      </c>
      <c r="E46" s="106">
        <v>9999910030</v>
      </c>
      <c r="F46" s="106" t="s">
        <v>73</v>
      </c>
      <c r="G46" s="107">
        <f>G47</f>
        <v>340000</v>
      </c>
    </row>
    <row r="47" spans="1:7" x14ac:dyDescent="0.25">
      <c r="A47" s="105" t="s">
        <v>94</v>
      </c>
      <c r="B47" s="106" t="s">
        <v>151</v>
      </c>
      <c r="C47" s="106" t="s">
        <v>70</v>
      </c>
      <c r="D47" s="106" t="s">
        <v>105</v>
      </c>
      <c r="E47" s="106">
        <v>9999910030</v>
      </c>
      <c r="F47" s="106">
        <v>800</v>
      </c>
      <c r="G47" s="107">
        <f>G48</f>
        <v>340000</v>
      </c>
    </row>
    <row r="48" spans="1:7" x14ac:dyDescent="0.25">
      <c r="A48" s="105" t="s">
        <v>108</v>
      </c>
      <c r="B48" s="106" t="s">
        <v>151</v>
      </c>
      <c r="C48" s="106" t="s">
        <v>70</v>
      </c>
      <c r="D48" s="106" t="s">
        <v>105</v>
      </c>
      <c r="E48" s="106">
        <v>9999910030</v>
      </c>
      <c r="F48" s="106">
        <v>880</v>
      </c>
      <c r="G48" s="107">
        <v>340000</v>
      </c>
    </row>
    <row r="49" spans="1:7" x14ac:dyDescent="0.25">
      <c r="A49" s="105" t="s">
        <v>200</v>
      </c>
      <c r="B49" s="106" t="s">
        <v>151</v>
      </c>
      <c r="C49" s="106" t="s">
        <v>70</v>
      </c>
      <c r="D49" s="106" t="s">
        <v>105</v>
      </c>
      <c r="E49" s="75" t="s">
        <v>201</v>
      </c>
      <c r="F49" s="106" t="s">
        <v>73</v>
      </c>
      <c r="G49" s="107">
        <f>G50</f>
        <v>340000</v>
      </c>
    </row>
    <row r="50" spans="1:7" x14ac:dyDescent="0.25">
      <c r="A50" s="105" t="s">
        <v>94</v>
      </c>
      <c r="B50" s="106" t="s">
        <v>151</v>
      </c>
      <c r="C50" s="106" t="s">
        <v>70</v>
      </c>
      <c r="D50" s="106" t="s">
        <v>105</v>
      </c>
      <c r="E50" s="75" t="s">
        <v>201</v>
      </c>
      <c r="F50" s="106">
        <v>800</v>
      </c>
      <c r="G50" s="107">
        <f>G51</f>
        <v>340000</v>
      </c>
    </row>
    <row r="51" spans="1:7" x14ac:dyDescent="0.25">
      <c r="A51" s="105" t="s">
        <v>108</v>
      </c>
      <c r="B51" s="106" t="s">
        <v>151</v>
      </c>
      <c r="C51" s="106" t="s">
        <v>70</v>
      </c>
      <c r="D51" s="106" t="s">
        <v>105</v>
      </c>
      <c r="E51" s="75" t="s">
        <v>201</v>
      </c>
      <c r="F51" s="106">
        <v>880</v>
      </c>
      <c r="G51" s="107">
        <v>340000</v>
      </c>
    </row>
    <row r="52" spans="1:7" x14ac:dyDescent="0.25">
      <c r="A52" s="21" t="s">
        <v>159</v>
      </c>
      <c r="B52" s="22" t="s">
        <v>151</v>
      </c>
      <c r="C52" s="22" t="s">
        <v>75</v>
      </c>
      <c r="D52" s="28" t="s">
        <v>71</v>
      </c>
      <c r="E52" s="28" t="s">
        <v>72</v>
      </c>
      <c r="F52" s="28" t="s">
        <v>73</v>
      </c>
      <c r="G52" s="110">
        <f>G53</f>
        <v>315994</v>
      </c>
    </row>
    <row r="53" spans="1:7" x14ac:dyDescent="0.25">
      <c r="A53" s="21" t="s">
        <v>117</v>
      </c>
      <c r="B53" s="22" t="s">
        <v>151</v>
      </c>
      <c r="C53" s="22" t="s">
        <v>75</v>
      </c>
      <c r="D53" s="28" t="s">
        <v>118</v>
      </c>
      <c r="E53" s="28" t="s">
        <v>72</v>
      </c>
      <c r="F53" s="28" t="s">
        <v>73</v>
      </c>
      <c r="G53" s="110">
        <f>G54</f>
        <v>315994</v>
      </c>
    </row>
    <row r="54" spans="1:7" ht="25.5" x14ac:dyDescent="0.25">
      <c r="A54" s="18" t="s">
        <v>76</v>
      </c>
      <c r="B54" s="12" t="s">
        <v>151</v>
      </c>
      <c r="C54" s="12" t="s">
        <v>75</v>
      </c>
      <c r="D54" s="13" t="s">
        <v>118</v>
      </c>
      <c r="E54" s="13" t="s">
        <v>77</v>
      </c>
      <c r="F54" s="13" t="s">
        <v>73</v>
      </c>
      <c r="G54" s="24">
        <f>G55</f>
        <v>315994</v>
      </c>
    </row>
    <row r="55" spans="1:7" ht="25.5" x14ac:dyDescent="0.25">
      <c r="A55" s="18" t="s">
        <v>78</v>
      </c>
      <c r="B55" s="12" t="s">
        <v>151</v>
      </c>
      <c r="C55" s="12" t="s">
        <v>75</v>
      </c>
      <c r="D55" s="13" t="s">
        <v>118</v>
      </c>
      <c r="E55" s="13" t="s">
        <v>79</v>
      </c>
      <c r="F55" s="13" t="s">
        <v>73</v>
      </c>
      <c r="G55" s="24">
        <f>G57</f>
        <v>315994</v>
      </c>
    </row>
    <row r="56" spans="1:7" x14ac:dyDescent="0.25">
      <c r="A56" s="250" t="s">
        <v>106</v>
      </c>
      <c r="B56" s="12" t="s">
        <v>151</v>
      </c>
      <c r="C56" s="12" t="s">
        <v>75</v>
      </c>
      <c r="D56" s="13" t="s">
        <v>118</v>
      </c>
      <c r="E56" s="13" t="s">
        <v>156</v>
      </c>
      <c r="F56" s="13" t="s">
        <v>73</v>
      </c>
      <c r="G56" s="24">
        <f>G58</f>
        <v>315994</v>
      </c>
    </row>
    <row r="57" spans="1:7" ht="25.5" x14ac:dyDescent="0.25">
      <c r="A57" s="18" t="s">
        <v>119</v>
      </c>
      <c r="B57" s="12" t="s">
        <v>151</v>
      </c>
      <c r="C57" s="12" t="s">
        <v>75</v>
      </c>
      <c r="D57" s="13" t="s">
        <v>118</v>
      </c>
      <c r="E57" s="13" t="s">
        <v>120</v>
      </c>
      <c r="F57" s="13" t="s">
        <v>73</v>
      </c>
      <c r="G57" s="24">
        <f>G59</f>
        <v>315994</v>
      </c>
    </row>
    <row r="58" spans="1:7" ht="51" customHeight="1" x14ac:dyDescent="0.25">
      <c r="A58" s="11" t="s">
        <v>114</v>
      </c>
      <c r="B58" s="12" t="s">
        <v>151</v>
      </c>
      <c r="C58" s="12" t="s">
        <v>75</v>
      </c>
      <c r="D58" s="13" t="s">
        <v>118</v>
      </c>
      <c r="E58" s="13" t="s">
        <v>120</v>
      </c>
      <c r="F58" s="13" t="s">
        <v>83</v>
      </c>
      <c r="G58" s="24">
        <f>G59</f>
        <v>315994</v>
      </c>
    </row>
    <row r="59" spans="1:7" ht="25.5" x14ac:dyDescent="0.25">
      <c r="A59" s="11" t="s">
        <v>161</v>
      </c>
      <c r="B59" s="12" t="s">
        <v>151</v>
      </c>
      <c r="C59" s="12" t="s">
        <v>75</v>
      </c>
      <c r="D59" s="13" t="s">
        <v>118</v>
      </c>
      <c r="E59" s="13" t="s">
        <v>120</v>
      </c>
      <c r="F59" s="13" t="s">
        <v>85</v>
      </c>
      <c r="G59" s="24">
        <v>315994</v>
      </c>
    </row>
    <row r="60" spans="1:7" ht="25.5" x14ac:dyDescent="0.25">
      <c r="A60" s="101" t="s">
        <v>204</v>
      </c>
      <c r="B60" s="62" t="s">
        <v>151</v>
      </c>
      <c r="C60" s="62" t="s">
        <v>118</v>
      </c>
      <c r="D60" s="63" t="s">
        <v>71</v>
      </c>
      <c r="E60" s="63" t="s">
        <v>72</v>
      </c>
      <c r="F60" s="63" t="s">
        <v>73</v>
      </c>
      <c r="G60" s="64">
        <f>G61</f>
        <v>100000</v>
      </c>
    </row>
    <row r="61" spans="1:7" x14ac:dyDescent="0.25">
      <c r="A61" s="111" t="s">
        <v>121</v>
      </c>
      <c r="B61" s="22" t="s">
        <v>151</v>
      </c>
      <c r="C61" s="22" t="s">
        <v>118</v>
      </c>
      <c r="D61" s="28" t="s">
        <v>122</v>
      </c>
      <c r="E61" s="28" t="s">
        <v>72</v>
      </c>
      <c r="F61" s="28" t="s">
        <v>73</v>
      </c>
      <c r="G61" s="110">
        <f>G65</f>
        <v>100000</v>
      </c>
    </row>
    <row r="62" spans="1:7" ht="38.25" x14ac:dyDescent="0.25">
      <c r="A62" s="27" t="s">
        <v>267</v>
      </c>
      <c r="B62" s="12" t="s">
        <v>151</v>
      </c>
      <c r="C62" s="12" t="s">
        <v>118</v>
      </c>
      <c r="D62" s="13" t="s">
        <v>122</v>
      </c>
      <c r="E62" s="28" t="s">
        <v>123</v>
      </c>
      <c r="F62" s="13" t="s">
        <v>73</v>
      </c>
      <c r="G62" s="110">
        <f>G65</f>
        <v>100000</v>
      </c>
    </row>
    <row r="63" spans="1:7" ht="63.75" x14ac:dyDescent="0.25">
      <c r="A63" s="18" t="s">
        <v>268</v>
      </c>
      <c r="B63" s="12" t="s">
        <v>151</v>
      </c>
      <c r="C63" s="12" t="s">
        <v>118</v>
      </c>
      <c r="D63" s="13" t="s">
        <v>122</v>
      </c>
      <c r="E63" s="13" t="s">
        <v>152</v>
      </c>
      <c r="F63" s="13" t="s">
        <v>73</v>
      </c>
      <c r="G63" s="24">
        <f>G64</f>
        <v>100000</v>
      </c>
    </row>
    <row r="64" spans="1:7" ht="25.5" x14ac:dyDescent="0.25">
      <c r="A64" s="18" t="s">
        <v>124</v>
      </c>
      <c r="B64" s="12" t="s">
        <v>151</v>
      </c>
      <c r="C64" s="12" t="s">
        <v>118</v>
      </c>
      <c r="D64" s="13" t="s">
        <v>122</v>
      </c>
      <c r="E64" s="13" t="s">
        <v>125</v>
      </c>
      <c r="F64" s="13" t="s">
        <v>73</v>
      </c>
      <c r="G64" s="24">
        <f>G65</f>
        <v>100000</v>
      </c>
    </row>
    <row r="65" spans="1:7" ht="25.5" x14ac:dyDescent="0.25">
      <c r="A65" s="11" t="s">
        <v>199</v>
      </c>
      <c r="B65" s="12" t="s">
        <v>151</v>
      </c>
      <c r="C65" s="12" t="s">
        <v>118</v>
      </c>
      <c r="D65" s="13" t="s">
        <v>122</v>
      </c>
      <c r="E65" s="13" t="s">
        <v>125</v>
      </c>
      <c r="F65" s="13" t="s">
        <v>91</v>
      </c>
      <c r="G65" s="24">
        <f>G66</f>
        <v>100000</v>
      </c>
    </row>
    <row r="66" spans="1:7" ht="25.5" x14ac:dyDescent="0.25">
      <c r="A66" s="11" t="s">
        <v>92</v>
      </c>
      <c r="B66" s="12" t="s">
        <v>151</v>
      </c>
      <c r="C66" s="12" t="s">
        <v>118</v>
      </c>
      <c r="D66" s="13" t="s">
        <v>122</v>
      </c>
      <c r="E66" s="13" t="s">
        <v>125</v>
      </c>
      <c r="F66" s="13" t="s">
        <v>93</v>
      </c>
      <c r="G66" s="24">
        <v>100000</v>
      </c>
    </row>
    <row r="67" spans="1:7" x14ac:dyDescent="0.25">
      <c r="A67" s="101" t="s">
        <v>205</v>
      </c>
      <c r="B67" s="62" t="s">
        <v>151</v>
      </c>
      <c r="C67" s="62" t="s">
        <v>126</v>
      </c>
      <c r="D67" s="63" t="s">
        <v>71</v>
      </c>
      <c r="E67" s="63" t="s">
        <v>72</v>
      </c>
      <c r="F67" s="62" t="s">
        <v>73</v>
      </c>
      <c r="G67" s="64">
        <f>G68</f>
        <v>3945142.75</v>
      </c>
    </row>
    <row r="68" spans="1:7" x14ac:dyDescent="0.25">
      <c r="A68" s="101" t="s">
        <v>127</v>
      </c>
      <c r="B68" s="62" t="s">
        <v>151</v>
      </c>
      <c r="C68" s="62" t="s">
        <v>126</v>
      </c>
      <c r="D68" s="63" t="s">
        <v>118</v>
      </c>
      <c r="E68" s="63" t="s">
        <v>72</v>
      </c>
      <c r="F68" s="63" t="s">
        <v>73</v>
      </c>
      <c r="G68" s="64">
        <f>G78+G83+G69</f>
        <v>3945142.75</v>
      </c>
    </row>
    <row r="69" spans="1:7" ht="51" x14ac:dyDescent="0.25">
      <c r="A69" s="266" t="s">
        <v>269</v>
      </c>
      <c r="B69" s="283">
        <v>994</v>
      </c>
      <c r="C69" s="270" t="s">
        <v>126</v>
      </c>
      <c r="D69" s="284" t="s">
        <v>118</v>
      </c>
      <c r="E69" s="284" t="s">
        <v>243</v>
      </c>
      <c r="F69" s="285" t="s">
        <v>73</v>
      </c>
      <c r="G69" s="268">
        <f>G70</f>
        <v>3298703.87</v>
      </c>
    </row>
    <row r="70" spans="1:7" ht="51.75" x14ac:dyDescent="0.25">
      <c r="A70" s="251" t="s">
        <v>278</v>
      </c>
      <c r="B70" s="252">
        <v>994</v>
      </c>
      <c r="C70" s="253" t="s">
        <v>126</v>
      </c>
      <c r="D70" s="254" t="s">
        <v>118</v>
      </c>
      <c r="E70" s="255" t="s">
        <v>244</v>
      </c>
      <c r="F70" s="256" t="s">
        <v>73</v>
      </c>
      <c r="G70" s="257">
        <f>G74+G75</f>
        <v>3298703.87</v>
      </c>
    </row>
    <row r="71" spans="1:7" ht="51" customHeight="1" x14ac:dyDescent="0.25">
      <c r="A71" s="251" t="s">
        <v>279</v>
      </c>
      <c r="B71" s="252">
        <v>994</v>
      </c>
      <c r="C71" s="253" t="s">
        <v>126</v>
      </c>
      <c r="D71" s="254" t="s">
        <v>118</v>
      </c>
      <c r="E71" s="253" t="s">
        <v>245</v>
      </c>
      <c r="F71" s="256" t="s">
        <v>73</v>
      </c>
      <c r="G71" s="257">
        <f>G72+G75</f>
        <v>3298703.87</v>
      </c>
    </row>
    <row r="72" spans="1:7" ht="39" customHeight="1" x14ac:dyDescent="0.25">
      <c r="A72" s="258" t="s">
        <v>246</v>
      </c>
      <c r="B72" s="252">
        <v>994</v>
      </c>
      <c r="C72" s="253" t="s">
        <v>126</v>
      </c>
      <c r="D72" s="254" t="s">
        <v>118</v>
      </c>
      <c r="E72" s="255" t="s">
        <v>247</v>
      </c>
      <c r="F72" s="256" t="s">
        <v>73</v>
      </c>
      <c r="G72" s="257">
        <f>G73</f>
        <v>3199742.75</v>
      </c>
    </row>
    <row r="73" spans="1:7" ht="26.25" x14ac:dyDescent="0.25">
      <c r="A73" s="251" t="s">
        <v>199</v>
      </c>
      <c r="B73" s="252">
        <v>994</v>
      </c>
      <c r="C73" s="253" t="s">
        <v>126</v>
      </c>
      <c r="D73" s="254" t="s">
        <v>118</v>
      </c>
      <c r="E73" s="253" t="s">
        <v>247</v>
      </c>
      <c r="F73" s="256">
        <v>200</v>
      </c>
      <c r="G73" s="257">
        <f>G74</f>
        <v>3199742.75</v>
      </c>
    </row>
    <row r="74" spans="1:7" ht="26.25" x14ac:dyDescent="0.25">
      <c r="A74" s="251" t="s">
        <v>92</v>
      </c>
      <c r="B74" s="252">
        <v>994</v>
      </c>
      <c r="C74" s="253" t="s">
        <v>126</v>
      </c>
      <c r="D74" s="254" t="s">
        <v>118</v>
      </c>
      <c r="E74" s="253" t="s">
        <v>247</v>
      </c>
      <c r="F74" s="256">
        <v>240</v>
      </c>
      <c r="G74" s="257">
        <v>3199742.75</v>
      </c>
    </row>
    <row r="75" spans="1:7" ht="77.25" x14ac:dyDescent="0.25">
      <c r="A75" s="251" t="s">
        <v>248</v>
      </c>
      <c r="B75" s="252">
        <v>994</v>
      </c>
      <c r="C75" s="253" t="s">
        <v>126</v>
      </c>
      <c r="D75" s="254" t="s">
        <v>118</v>
      </c>
      <c r="E75" s="255" t="s">
        <v>249</v>
      </c>
      <c r="F75" s="256" t="s">
        <v>73</v>
      </c>
      <c r="G75" s="257">
        <f>G76</f>
        <v>98961.12</v>
      </c>
    </row>
    <row r="76" spans="1:7" ht="26.25" x14ac:dyDescent="0.25">
      <c r="A76" s="251" t="s">
        <v>199</v>
      </c>
      <c r="B76" s="252">
        <v>994</v>
      </c>
      <c r="C76" s="253" t="s">
        <v>126</v>
      </c>
      <c r="D76" s="254" t="s">
        <v>118</v>
      </c>
      <c r="E76" s="253" t="s">
        <v>249</v>
      </c>
      <c r="F76" s="256">
        <v>200</v>
      </c>
      <c r="G76" s="257">
        <f>G77</f>
        <v>98961.12</v>
      </c>
    </row>
    <row r="77" spans="1:7" ht="26.25" x14ac:dyDescent="0.25">
      <c r="A77" s="251" t="s">
        <v>92</v>
      </c>
      <c r="B77" s="252">
        <v>994</v>
      </c>
      <c r="C77" s="253" t="s">
        <v>126</v>
      </c>
      <c r="D77" s="254" t="s">
        <v>118</v>
      </c>
      <c r="E77" s="253" t="s">
        <v>249</v>
      </c>
      <c r="F77" s="256">
        <v>240</v>
      </c>
      <c r="G77" s="257">
        <v>98961.12</v>
      </c>
    </row>
    <row r="78" spans="1:7" ht="38.25" x14ac:dyDescent="0.25">
      <c r="A78" s="21" t="s">
        <v>272</v>
      </c>
      <c r="B78" s="12" t="s">
        <v>151</v>
      </c>
      <c r="C78" s="12" t="s">
        <v>126</v>
      </c>
      <c r="D78" s="13" t="s">
        <v>118</v>
      </c>
      <c r="E78" s="28" t="s">
        <v>131</v>
      </c>
      <c r="F78" s="13" t="s">
        <v>73</v>
      </c>
      <c r="G78" s="110">
        <f>G79</f>
        <v>193131.92</v>
      </c>
    </row>
    <row r="79" spans="1:7" ht="38.25" x14ac:dyDescent="0.25">
      <c r="A79" s="11" t="s">
        <v>273</v>
      </c>
      <c r="B79" s="12" t="s">
        <v>151</v>
      </c>
      <c r="C79" s="12" t="s">
        <v>126</v>
      </c>
      <c r="D79" s="13" t="s">
        <v>118</v>
      </c>
      <c r="E79" s="13" t="s">
        <v>132</v>
      </c>
      <c r="F79" s="13" t="s">
        <v>73</v>
      </c>
      <c r="G79" s="24">
        <f>G80</f>
        <v>193131.92</v>
      </c>
    </row>
    <row r="80" spans="1:7" ht="25.5" x14ac:dyDescent="0.25">
      <c r="A80" s="11" t="s">
        <v>133</v>
      </c>
      <c r="B80" s="12" t="s">
        <v>151</v>
      </c>
      <c r="C80" s="12" t="s">
        <v>126</v>
      </c>
      <c r="D80" s="13" t="s">
        <v>118</v>
      </c>
      <c r="E80" s="13" t="s">
        <v>134</v>
      </c>
      <c r="F80" s="13" t="s">
        <v>73</v>
      </c>
      <c r="G80" s="24">
        <f>G81</f>
        <v>193131.92</v>
      </c>
    </row>
    <row r="81" spans="1:7" ht="25.5" x14ac:dyDescent="0.25">
      <c r="A81" s="11" t="s">
        <v>199</v>
      </c>
      <c r="B81" s="12" t="s">
        <v>151</v>
      </c>
      <c r="C81" s="12" t="s">
        <v>126</v>
      </c>
      <c r="D81" s="13" t="s">
        <v>118</v>
      </c>
      <c r="E81" s="13" t="s">
        <v>134</v>
      </c>
      <c r="F81" s="13" t="s">
        <v>91</v>
      </c>
      <c r="G81" s="24">
        <f>G82</f>
        <v>193131.92</v>
      </c>
    </row>
    <row r="82" spans="1:7" ht="25.5" x14ac:dyDescent="0.25">
      <c r="A82" s="11" t="s">
        <v>92</v>
      </c>
      <c r="B82" s="12" t="s">
        <v>151</v>
      </c>
      <c r="C82" s="12" t="s">
        <v>126</v>
      </c>
      <c r="D82" s="13" t="s">
        <v>118</v>
      </c>
      <c r="E82" s="13" t="s">
        <v>134</v>
      </c>
      <c r="F82" s="13" t="s">
        <v>93</v>
      </c>
      <c r="G82" s="24">
        <v>193131.92</v>
      </c>
    </row>
    <row r="83" spans="1:7" ht="38.25" x14ac:dyDescent="0.25">
      <c r="A83" s="27" t="s">
        <v>274</v>
      </c>
      <c r="B83" s="112" t="s">
        <v>151</v>
      </c>
      <c r="C83" s="12" t="s">
        <v>126</v>
      </c>
      <c r="D83" s="13" t="s">
        <v>118</v>
      </c>
      <c r="E83" s="28" t="s">
        <v>128</v>
      </c>
      <c r="F83" s="13" t="s">
        <v>73</v>
      </c>
      <c r="G83" s="64">
        <f>G84</f>
        <v>453306.96</v>
      </c>
    </row>
    <row r="84" spans="1:7" ht="38.25" x14ac:dyDescent="0.25">
      <c r="A84" s="18" t="s">
        <v>275</v>
      </c>
      <c r="B84" s="12" t="s">
        <v>151</v>
      </c>
      <c r="C84" s="12" t="s">
        <v>126</v>
      </c>
      <c r="D84" s="13" t="s">
        <v>118</v>
      </c>
      <c r="E84" s="13" t="s">
        <v>129</v>
      </c>
      <c r="F84" s="13" t="s">
        <v>73</v>
      </c>
      <c r="G84" s="90">
        <f>G85</f>
        <v>453306.96</v>
      </c>
    </row>
    <row r="85" spans="1:7" x14ac:dyDescent="0.25">
      <c r="A85" s="18" t="s">
        <v>208</v>
      </c>
      <c r="B85" s="12" t="s">
        <v>151</v>
      </c>
      <c r="C85" s="12" t="s">
        <v>126</v>
      </c>
      <c r="D85" s="13" t="s">
        <v>118</v>
      </c>
      <c r="E85" s="13" t="s">
        <v>130</v>
      </c>
      <c r="F85" s="13" t="s">
        <v>73</v>
      </c>
      <c r="G85" s="90">
        <f>G86</f>
        <v>453306.96</v>
      </c>
    </row>
    <row r="86" spans="1:7" ht="25.5" x14ac:dyDescent="0.25">
      <c r="A86" s="11" t="s">
        <v>199</v>
      </c>
      <c r="B86" s="12" t="s">
        <v>151</v>
      </c>
      <c r="C86" s="12" t="s">
        <v>126</v>
      </c>
      <c r="D86" s="13" t="s">
        <v>118</v>
      </c>
      <c r="E86" s="13" t="s">
        <v>130</v>
      </c>
      <c r="F86" s="13" t="s">
        <v>91</v>
      </c>
      <c r="G86" s="90">
        <f>G87</f>
        <v>453306.96</v>
      </c>
    </row>
    <row r="87" spans="1:7" ht="25.5" x14ac:dyDescent="0.25">
      <c r="A87" s="11" t="s">
        <v>92</v>
      </c>
      <c r="B87" s="12" t="s">
        <v>151</v>
      </c>
      <c r="C87" s="12" t="s">
        <v>126</v>
      </c>
      <c r="D87" s="13" t="s">
        <v>118</v>
      </c>
      <c r="E87" s="13" t="s">
        <v>130</v>
      </c>
      <c r="F87" s="13" t="s">
        <v>93</v>
      </c>
      <c r="G87" s="90">
        <v>453306.96</v>
      </c>
    </row>
    <row r="88" spans="1:7" x14ac:dyDescent="0.25">
      <c r="A88" s="21" t="s">
        <v>212</v>
      </c>
      <c r="B88" s="62" t="s">
        <v>151</v>
      </c>
      <c r="C88" s="62" t="s">
        <v>141</v>
      </c>
      <c r="D88" s="84" t="s">
        <v>71</v>
      </c>
      <c r="E88" s="84" t="s">
        <v>72</v>
      </c>
      <c r="F88" s="84" t="s">
        <v>71</v>
      </c>
      <c r="G88" s="64">
        <f t="shared" ref="G88:G93" si="1">G89</f>
        <v>107000</v>
      </c>
    </row>
    <row r="89" spans="1:7" x14ac:dyDescent="0.25">
      <c r="A89" s="21" t="s">
        <v>142</v>
      </c>
      <c r="B89" s="22" t="s">
        <v>151</v>
      </c>
      <c r="C89" s="22" t="s">
        <v>141</v>
      </c>
      <c r="D89" s="23" t="s">
        <v>70</v>
      </c>
      <c r="E89" s="23" t="s">
        <v>72</v>
      </c>
      <c r="F89" s="23" t="s">
        <v>71</v>
      </c>
      <c r="G89" s="110">
        <f t="shared" si="1"/>
        <v>107000</v>
      </c>
    </row>
    <row r="90" spans="1:7" ht="38.25" x14ac:dyDescent="0.25">
      <c r="A90" s="21" t="s">
        <v>276</v>
      </c>
      <c r="B90" s="12" t="s">
        <v>151</v>
      </c>
      <c r="C90" s="12" t="s">
        <v>141</v>
      </c>
      <c r="D90" s="20" t="s">
        <v>70</v>
      </c>
      <c r="E90" s="23" t="s">
        <v>143</v>
      </c>
      <c r="F90" s="20" t="s">
        <v>73</v>
      </c>
      <c r="G90" s="110">
        <f t="shared" si="1"/>
        <v>107000</v>
      </c>
    </row>
    <row r="91" spans="1:7" ht="38.25" x14ac:dyDescent="0.25">
      <c r="A91" s="108" t="s">
        <v>277</v>
      </c>
      <c r="B91" s="12" t="s">
        <v>151</v>
      </c>
      <c r="C91" s="12" t="s">
        <v>141</v>
      </c>
      <c r="D91" s="20" t="s">
        <v>70</v>
      </c>
      <c r="E91" s="20" t="s">
        <v>144</v>
      </c>
      <c r="F91" s="20" t="s">
        <v>73</v>
      </c>
      <c r="G91" s="24">
        <f t="shared" si="1"/>
        <v>107000</v>
      </c>
    </row>
    <row r="92" spans="1:7" ht="26.25" x14ac:dyDescent="0.25">
      <c r="A92" s="19" t="s">
        <v>145</v>
      </c>
      <c r="B92" s="12" t="s">
        <v>151</v>
      </c>
      <c r="C92" s="12" t="s">
        <v>141</v>
      </c>
      <c r="D92" s="20" t="s">
        <v>70</v>
      </c>
      <c r="E92" s="20" t="s">
        <v>146</v>
      </c>
      <c r="F92" s="20" t="s">
        <v>73</v>
      </c>
      <c r="G92" s="24">
        <f t="shared" si="1"/>
        <v>107000</v>
      </c>
    </row>
    <row r="93" spans="1:7" ht="25.5" x14ac:dyDescent="0.25">
      <c r="A93" s="11" t="s">
        <v>199</v>
      </c>
      <c r="B93" s="12" t="s">
        <v>151</v>
      </c>
      <c r="C93" s="12" t="s">
        <v>141</v>
      </c>
      <c r="D93" s="20" t="s">
        <v>70</v>
      </c>
      <c r="E93" s="20" t="s">
        <v>146</v>
      </c>
      <c r="F93" s="20" t="s">
        <v>91</v>
      </c>
      <c r="G93" s="24">
        <f t="shared" si="1"/>
        <v>107000</v>
      </c>
    </row>
    <row r="94" spans="1:7" ht="25.5" x14ac:dyDescent="0.25">
      <c r="A94" s="17" t="s">
        <v>92</v>
      </c>
      <c r="B94" s="12" t="s">
        <v>151</v>
      </c>
      <c r="C94" s="12" t="s">
        <v>141</v>
      </c>
      <c r="D94" s="20" t="s">
        <v>70</v>
      </c>
      <c r="E94" s="20" t="s">
        <v>146</v>
      </c>
      <c r="F94" s="20" t="s">
        <v>93</v>
      </c>
      <c r="G94" s="24">
        <v>107000</v>
      </c>
    </row>
    <row r="95" spans="1:7" x14ac:dyDescent="0.25">
      <c r="A95" s="76" t="s">
        <v>153</v>
      </c>
      <c r="B95" s="62" t="s">
        <v>154</v>
      </c>
      <c r="C95" s="62" t="s">
        <v>71</v>
      </c>
      <c r="D95" s="63" t="s">
        <v>71</v>
      </c>
      <c r="E95" s="63" t="s">
        <v>72</v>
      </c>
      <c r="F95" s="63" t="s">
        <v>73</v>
      </c>
      <c r="G95" s="74">
        <f>G97+G107</f>
        <v>4133000</v>
      </c>
    </row>
    <row r="96" spans="1:7" x14ac:dyDescent="0.25">
      <c r="A96" s="99" t="s">
        <v>198</v>
      </c>
      <c r="B96" s="62" t="s">
        <v>154</v>
      </c>
      <c r="C96" s="62" t="s">
        <v>70</v>
      </c>
      <c r="D96" s="63" t="s">
        <v>71</v>
      </c>
      <c r="E96" s="62" t="s">
        <v>72</v>
      </c>
      <c r="F96" s="62" t="s">
        <v>73</v>
      </c>
      <c r="G96" s="92">
        <f>G97</f>
        <v>1770600</v>
      </c>
    </row>
    <row r="97" spans="1:7" x14ac:dyDescent="0.25">
      <c r="A97" s="113" t="s">
        <v>109</v>
      </c>
      <c r="B97" s="62" t="s">
        <v>154</v>
      </c>
      <c r="C97" s="62" t="s">
        <v>70</v>
      </c>
      <c r="D97" s="62" t="s">
        <v>110</v>
      </c>
      <c r="E97" s="62" t="s">
        <v>72</v>
      </c>
      <c r="F97" s="62" t="s">
        <v>73</v>
      </c>
      <c r="G97" s="92">
        <f>G98</f>
        <v>1770600</v>
      </c>
    </row>
    <row r="98" spans="1:7" ht="76.5" x14ac:dyDescent="0.25">
      <c r="A98" s="121" t="s">
        <v>206</v>
      </c>
      <c r="B98" s="12" t="s">
        <v>154</v>
      </c>
      <c r="C98" s="12" t="s">
        <v>70</v>
      </c>
      <c r="D98" s="12" t="s">
        <v>110</v>
      </c>
      <c r="E98" s="22" t="s">
        <v>111</v>
      </c>
      <c r="F98" s="12" t="s">
        <v>73</v>
      </c>
      <c r="G98" s="122">
        <f>G99</f>
        <v>1770600</v>
      </c>
    </row>
    <row r="99" spans="1:7" ht="76.5" customHeight="1" x14ac:dyDescent="0.25">
      <c r="A99" s="17" t="s">
        <v>207</v>
      </c>
      <c r="B99" s="12" t="s">
        <v>154</v>
      </c>
      <c r="C99" s="12" t="s">
        <v>70</v>
      </c>
      <c r="D99" s="12" t="s">
        <v>110</v>
      </c>
      <c r="E99" s="12" t="s">
        <v>112</v>
      </c>
      <c r="F99" s="12" t="s">
        <v>73</v>
      </c>
      <c r="G99" s="25">
        <f>G100</f>
        <v>1770600</v>
      </c>
    </row>
    <row r="100" spans="1:7" ht="66" customHeight="1" x14ac:dyDescent="0.25">
      <c r="A100" s="18" t="s">
        <v>203</v>
      </c>
      <c r="B100" s="12" t="s">
        <v>154</v>
      </c>
      <c r="C100" s="12" t="s">
        <v>70</v>
      </c>
      <c r="D100" s="12" t="s">
        <v>110</v>
      </c>
      <c r="E100" s="12" t="s">
        <v>113</v>
      </c>
      <c r="F100" s="12" t="s">
        <v>73</v>
      </c>
      <c r="G100" s="25">
        <f>G101+G103+G105</f>
        <v>1770600</v>
      </c>
    </row>
    <row r="101" spans="1:7" ht="51" customHeight="1" x14ac:dyDescent="0.25">
      <c r="A101" s="18" t="s">
        <v>114</v>
      </c>
      <c r="B101" s="12" t="s">
        <v>154</v>
      </c>
      <c r="C101" s="12" t="s">
        <v>70</v>
      </c>
      <c r="D101" s="12" t="s">
        <v>110</v>
      </c>
      <c r="E101" s="12" t="s">
        <v>113</v>
      </c>
      <c r="F101" s="12" t="s">
        <v>83</v>
      </c>
      <c r="G101" s="25">
        <f>G102</f>
        <v>863000</v>
      </c>
    </row>
    <row r="102" spans="1:7" x14ac:dyDescent="0.25">
      <c r="A102" s="10" t="s">
        <v>115</v>
      </c>
      <c r="B102" s="12" t="s">
        <v>154</v>
      </c>
      <c r="C102" s="12" t="s">
        <v>70</v>
      </c>
      <c r="D102" s="12" t="s">
        <v>110</v>
      </c>
      <c r="E102" s="12" t="s">
        <v>113</v>
      </c>
      <c r="F102" s="12" t="s">
        <v>116</v>
      </c>
      <c r="G102" s="25">
        <v>863000</v>
      </c>
    </row>
    <row r="103" spans="1:7" ht="25.5" x14ac:dyDescent="0.25">
      <c r="A103" s="11" t="s">
        <v>199</v>
      </c>
      <c r="B103" s="12" t="s">
        <v>154</v>
      </c>
      <c r="C103" s="12" t="s">
        <v>70</v>
      </c>
      <c r="D103" s="12" t="s">
        <v>110</v>
      </c>
      <c r="E103" s="12" t="s">
        <v>113</v>
      </c>
      <c r="F103" s="12" t="s">
        <v>91</v>
      </c>
      <c r="G103" s="25">
        <f>G104</f>
        <v>897600</v>
      </c>
    </row>
    <row r="104" spans="1:7" ht="25.5" x14ac:dyDescent="0.25">
      <c r="A104" s="11" t="s">
        <v>92</v>
      </c>
      <c r="B104" s="12" t="s">
        <v>154</v>
      </c>
      <c r="C104" s="12" t="s">
        <v>70</v>
      </c>
      <c r="D104" s="12" t="s">
        <v>110</v>
      </c>
      <c r="E104" s="12" t="s">
        <v>113</v>
      </c>
      <c r="F104" s="12" t="s">
        <v>93</v>
      </c>
      <c r="G104" s="25">
        <v>897600</v>
      </c>
    </row>
    <row r="105" spans="1:7" x14ac:dyDescent="0.25">
      <c r="A105" s="11" t="s">
        <v>94</v>
      </c>
      <c r="B105" s="12" t="s">
        <v>154</v>
      </c>
      <c r="C105" s="12" t="s">
        <v>70</v>
      </c>
      <c r="D105" s="12" t="s">
        <v>110</v>
      </c>
      <c r="E105" s="12" t="s">
        <v>113</v>
      </c>
      <c r="F105" s="12" t="s">
        <v>95</v>
      </c>
      <c r="G105" s="25">
        <f>G106</f>
        <v>10000</v>
      </c>
    </row>
    <row r="106" spans="1:7" x14ac:dyDescent="0.25">
      <c r="A106" s="11" t="s">
        <v>96</v>
      </c>
      <c r="B106" s="12" t="s">
        <v>154</v>
      </c>
      <c r="C106" s="12" t="s">
        <v>70</v>
      </c>
      <c r="D106" s="12" t="s">
        <v>110</v>
      </c>
      <c r="E106" s="12" t="s">
        <v>113</v>
      </c>
      <c r="F106" s="12" t="s">
        <v>97</v>
      </c>
      <c r="G106" s="25">
        <v>10000</v>
      </c>
    </row>
    <row r="107" spans="1:7" x14ac:dyDescent="0.25">
      <c r="A107" s="114" t="s">
        <v>209</v>
      </c>
      <c r="B107" s="62" t="s">
        <v>154</v>
      </c>
      <c r="C107" s="62" t="s">
        <v>135</v>
      </c>
      <c r="D107" s="84" t="s">
        <v>71</v>
      </c>
      <c r="E107" s="84" t="s">
        <v>72</v>
      </c>
      <c r="F107" s="84" t="s">
        <v>73</v>
      </c>
      <c r="G107" s="64">
        <f>G108</f>
        <v>2362400</v>
      </c>
    </row>
    <row r="108" spans="1:7" x14ac:dyDescent="0.25">
      <c r="A108" s="115" t="s">
        <v>136</v>
      </c>
      <c r="B108" s="22" t="s">
        <v>154</v>
      </c>
      <c r="C108" s="22" t="s">
        <v>135</v>
      </c>
      <c r="D108" s="23" t="s">
        <v>70</v>
      </c>
      <c r="E108" s="23" t="s">
        <v>72</v>
      </c>
      <c r="F108" s="23" t="s">
        <v>73</v>
      </c>
      <c r="G108" s="110">
        <f>G109</f>
        <v>2362400</v>
      </c>
    </row>
    <row r="109" spans="1:7" ht="25.5" customHeight="1" x14ac:dyDescent="0.25">
      <c r="A109" s="27" t="s">
        <v>210</v>
      </c>
      <c r="B109" s="12" t="s">
        <v>154</v>
      </c>
      <c r="C109" s="12" t="s">
        <v>135</v>
      </c>
      <c r="D109" s="20" t="s">
        <v>70</v>
      </c>
      <c r="E109" s="23" t="s">
        <v>137</v>
      </c>
      <c r="F109" s="20" t="s">
        <v>73</v>
      </c>
      <c r="G109" s="110">
        <f>G112+G114</f>
        <v>2362400</v>
      </c>
    </row>
    <row r="110" spans="1:7" ht="38.25" x14ac:dyDescent="0.25">
      <c r="A110" s="18" t="s">
        <v>211</v>
      </c>
      <c r="B110" s="12" t="s">
        <v>154</v>
      </c>
      <c r="C110" s="12" t="s">
        <v>135</v>
      </c>
      <c r="D110" s="20" t="s">
        <v>70</v>
      </c>
      <c r="E110" s="20" t="s">
        <v>138</v>
      </c>
      <c r="F110" s="20" t="s">
        <v>73</v>
      </c>
      <c r="G110" s="24">
        <f>G111</f>
        <v>2362400</v>
      </c>
    </row>
    <row r="111" spans="1:7" x14ac:dyDescent="0.25">
      <c r="A111" s="18" t="s">
        <v>139</v>
      </c>
      <c r="B111" s="12" t="s">
        <v>154</v>
      </c>
      <c r="C111" s="12" t="s">
        <v>135</v>
      </c>
      <c r="D111" s="20" t="s">
        <v>70</v>
      </c>
      <c r="E111" s="20" t="s">
        <v>140</v>
      </c>
      <c r="F111" s="20" t="s">
        <v>73</v>
      </c>
      <c r="G111" s="24">
        <f>G112+G114</f>
        <v>2362400</v>
      </c>
    </row>
    <row r="112" spans="1:7" ht="51" customHeight="1" x14ac:dyDescent="0.25">
      <c r="A112" s="116" t="s">
        <v>114</v>
      </c>
      <c r="B112" s="12" t="s">
        <v>154</v>
      </c>
      <c r="C112" s="12" t="s">
        <v>135</v>
      </c>
      <c r="D112" s="20" t="s">
        <v>70</v>
      </c>
      <c r="E112" s="20" t="s">
        <v>140</v>
      </c>
      <c r="F112" s="20" t="s">
        <v>83</v>
      </c>
      <c r="G112" s="24">
        <f>G113</f>
        <v>1400000</v>
      </c>
    </row>
    <row r="113" spans="1:7" x14ac:dyDescent="0.25">
      <c r="A113" s="116" t="s">
        <v>115</v>
      </c>
      <c r="B113" s="12" t="s">
        <v>154</v>
      </c>
      <c r="C113" s="12" t="s">
        <v>135</v>
      </c>
      <c r="D113" s="20" t="s">
        <v>70</v>
      </c>
      <c r="E113" s="20" t="s">
        <v>140</v>
      </c>
      <c r="F113" s="20" t="s">
        <v>116</v>
      </c>
      <c r="G113" s="24">
        <v>1400000</v>
      </c>
    </row>
    <row r="114" spans="1:7" ht="25.5" x14ac:dyDescent="0.25">
      <c r="A114" s="11" t="s">
        <v>199</v>
      </c>
      <c r="B114" s="12" t="s">
        <v>154</v>
      </c>
      <c r="C114" s="12" t="s">
        <v>135</v>
      </c>
      <c r="D114" s="20" t="s">
        <v>70</v>
      </c>
      <c r="E114" s="20" t="s">
        <v>140</v>
      </c>
      <c r="F114" s="20" t="s">
        <v>91</v>
      </c>
      <c r="G114" s="24">
        <f>G115</f>
        <v>962400</v>
      </c>
    </row>
    <row r="115" spans="1:7" ht="25.5" x14ac:dyDescent="0.25">
      <c r="A115" s="11" t="s">
        <v>92</v>
      </c>
      <c r="B115" s="12" t="s">
        <v>154</v>
      </c>
      <c r="C115" s="12" t="s">
        <v>135</v>
      </c>
      <c r="D115" s="20" t="s">
        <v>70</v>
      </c>
      <c r="E115" s="20" t="s">
        <v>140</v>
      </c>
      <c r="F115" s="20" t="s">
        <v>93</v>
      </c>
      <c r="G115" s="24">
        <v>962400</v>
      </c>
    </row>
    <row r="116" spans="1:7" x14ac:dyDescent="0.25">
      <c r="A116" s="117" t="s">
        <v>147</v>
      </c>
      <c r="B116" s="89"/>
      <c r="C116" s="89"/>
      <c r="D116" s="88"/>
      <c r="E116" s="88"/>
      <c r="F116" s="88"/>
      <c r="G116" s="74">
        <f>G16+G95</f>
        <v>13182136.75</v>
      </c>
    </row>
    <row r="118" spans="1:7" x14ac:dyDescent="0.25">
      <c r="A118" s="191" t="s">
        <v>173</v>
      </c>
    </row>
  </sheetData>
  <mergeCells count="4">
    <mergeCell ref="A11:G11"/>
    <mergeCell ref="A13:A14"/>
    <mergeCell ref="B13:F13"/>
    <mergeCell ref="G13:G14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97"/>
  <sheetViews>
    <sheetView workbookViewId="0">
      <selection activeCell="H4" sqref="H4"/>
    </sheetView>
  </sheetViews>
  <sheetFormatPr defaultRowHeight="15" x14ac:dyDescent="0.25"/>
  <cols>
    <col min="1" max="1" width="40.7109375" style="191" customWidth="1"/>
    <col min="2" max="2" width="4.7109375" style="191" customWidth="1"/>
    <col min="3" max="4" width="3.7109375" style="191" customWidth="1"/>
    <col min="5" max="5" width="11.7109375" style="191" customWidth="1"/>
    <col min="6" max="6" width="4.7109375" style="191" customWidth="1"/>
    <col min="7" max="8" width="11.7109375" style="191" customWidth="1"/>
    <col min="9" max="16384" width="9.140625" style="191"/>
  </cols>
  <sheetData>
    <row r="1" spans="1:8" x14ac:dyDescent="0.25">
      <c r="H1" s="189" t="s">
        <v>181</v>
      </c>
    </row>
    <row r="2" spans="1:8" x14ac:dyDescent="0.25">
      <c r="H2" s="189" t="s">
        <v>257</v>
      </c>
    </row>
    <row r="3" spans="1:8" x14ac:dyDescent="0.25">
      <c r="H3" s="189" t="s">
        <v>167</v>
      </c>
    </row>
    <row r="4" spans="1:8" x14ac:dyDescent="0.25">
      <c r="H4" s="200" t="s">
        <v>281</v>
      </c>
    </row>
    <row r="6" spans="1:8" x14ac:dyDescent="0.25">
      <c r="H6" s="189" t="s">
        <v>219</v>
      </c>
    </row>
    <row r="7" spans="1:8" x14ac:dyDescent="0.25">
      <c r="H7" s="189" t="s">
        <v>257</v>
      </c>
    </row>
    <row r="8" spans="1:8" x14ac:dyDescent="0.25">
      <c r="H8" s="189" t="s">
        <v>167</v>
      </c>
    </row>
    <row r="9" spans="1:8" x14ac:dyDescent="0.25">
      <c r="H9" s="189" t="s">
        <v>250</v>
      </c>
    </row>
    <row r="11" spans="1:8" ht="60.75" customHeight="1" x14ac:dyDescent="0.25">
      <c r="A11" s="286" t="s">
        <v>220</v>
      </c>
      <c r="B11" s="286"/>
      <c r="C11" s="286"/>
      <c r="D11" s="286"/>
      <c r="E11" s="286"/>
      <c r="F11" s="286"/>
      <c r="G11" s="286"/>
      <c r="H11" s="286"/>
    </row>
    <row r="12" spans="1:8" x14ac:dyDescent="0.25">
      <c r="H12" s="118" t="s">
        <v>195</v>
      </c>
    </row>
    <row r="13" spans="1:8" x14ac:dyDescent="0.25">
      <c r="A13" s="297" t="s">
        <v>69</v>
      </c>
      <c r="B13" s="292" t="s">
        <v>158</v>
      </c>
      <c r="C13" s="292"/>
      <c r="D13" s="292"/>
      <c r="E13" s="292"/>
      <c r="F13" s="292"/>
      <c r="G13" s="296" t="s">
        <v>222</v>
      </c>
      <c r="H13" s="296" t="s">
        <v>221</v>
      </c>
    </row>
    <row r="14" spans="1:8" ht="58.5" customHeight="1" x14ac:dyDescent="0.25">
      <c r="A14" s="299"/>
      <c r="B14" s="60" t="s">
        <v>255</v>
      </c>
      <c r="C14" s="60" t="s">
        <v>251</v>
      </c>
      <c r="D14" s="61" t="s">
        <v>252</v>
      </c>
      <c r="E14" s="193" t="s">
        <v>253</v>
      </c>
      <c r="F14" s="61" t="s">
        <v>254</v>
      </c>
      <c r="G14" s="299"/>
      <c r="H14" s="299"/>
    </row>
    <row r="15" spans="1:8" ht="11.25" customHeight="1" x14ac:dyDescent="0.25">
      <c r="A15" s="215">
        <v>1</v>
      </c>
      <c r="B15" s="215">
        <v>2</v>
      </c>
      <c r="C15" s="215">
        <v>3</v>
      </c>
      <c r="D15" s="215">
        <v>4</v>
      </c>
      <c r="E15" s="215">
        <v>5</v>
      </c>
      <c r="F15" s="215">
        <v>6</v>
      </c>
      <c r="G15" s="215">
        <v>7</v>
      </c>
      <c r="H15" s="215">
        <v>8</v>
      </c>
    </row>
    <row r="16" spans="1:8" ht="42.75" x14ac:dyDescent="0.25">
      <c r="A16" s="97" t="s">
        <v>150</v>
      </c>
      <c r="B16" s="94" t="s">
        <v>151</v>
      </c>
      <c r="C16" s="94" t="s">
        <v>71</v>
      </c>
      <c r="D16" s="95" t="s">
        <v>71</v>
      </c>
      <c r="E16" s="95" t="s">
        <v>72</v>
      </c>
      <c r="F16" s="95" t="s">
        <v>73</v>
      </c>
      <c r="G16" s="96">
        <f>G17+G42+G50+G57+G69</f>
        <v>5503233</v>
      </c>
      <c r="H16" s="96">
        <f>H17+H42+H50+H57+H69</f>
        <v>5362396.9000000004</v>
      </c>
    </row>
    <row r="17" spans="1:8" x14ac:dyDescent="0.25">
      <c r="A17" s="99" t="s">
        <v>198</v>
      </c>
      <c r="B17" s="62" t="s">
        <v>151</v>
      </c>
      <c r="C17" s="62" t="s">
        <v>70</v>
      </c>
      <c r="D17" s="63" t="s">
        <v>71</v>
      </c>
      <c r="E17" s="63" t="s">
        <v>72</v>
      </c>
      <c r="F17" s="63" t="s">
        <v>73</v>
      </c>
      <c r="G17" s="64">
        <f>G18+G25+G36</f>
        <v>3794000</v>
      </c>
      <c r="H17" s="64">
        <f>H18+H25+H36</f>
        <v>3794000</v>
      </c>
    </row>
    <row r="18" spans="1:8" ht="38.25" x14ac:dyDescent="0.25">
      <c r="A18" s="100" t="s">
        <v>74</v>
      </c>
      <c r="B18" s="62" t="s">
        <v>151</v>
      </c>
      <c r="C18" s="62" t="s">
        <v>70</v>
      </c>
      <c r="D18" s="63" t="s">
        <v>75</v>
      </c>
      <c r="E18" s="63" t="s">
        <v>72</v>
      </c>
      <c r="F18" s="63" t="s">
        <v>73</v>
      </c>
      <c r="G18" s="64">
        <f t="shared" ref="G18:H22" si="0">G19</f>
        <v>1206221</v>
      </c>
      <c r="H18" s="64">
        <f t="shared" si="0"/>
        <v>1206221</v>
      </c>
    </row>
    <row r="19" spans="1:8" ht="25.5" x14ac:dyDescent="0.25">
      <c r="A19" s="11" t="s">
        <v>76</v>
      </c>
      <c r="B19" s="12" t="s">
        <v>151</v>
      </c>
      <c r="C19" s="12" t="s">
        <v>70</v>
      </c>
      <c r="D19" s="13" t="s">
        <v>75</v>
      </c>
      <c r="E19" s="13" t="s">
        <v>77</v>
      </c>
      <c r="F19" s="13" t="s">
        <v>73</v>
      </c>
      <c r="G19" s="24">
        <f t="shared" si="0"/>
        <v>1206221</v>
      </c>
      <c r="H19" s="24">
        <f t="shared" si="0"/>
        <v>1206221</v>
      </c>
    </row>
    <row r="20" spans="1:8" ht="25.5" customHeight="1" x14ac:dyDescent="0.25">
      <c r="A20" s="11" t="s">
        <v>78</v>
      </c>
      <c r="B20" s="12" t="s">
        <v>151</v>
      </c>
      <c r="C20" s="12" t="s">
        <v>70</v>
      </c>
      <c r="D20" s="13" t="s">
        <v>75</v>
      </c>
      <c r="E20" s="13" t="s">
        <v>79</v>
      </c>
      <c r="F20" s="13" t="s">
        <v>73</v>
      </c>
      <c r="G20" s="24">
        <f t="shared" si="0"/>
        <v>1206221</v>
      </c>
      <c r="H20" s="24">
        <f t="shared" si="0"/>
        <v>1206221</v>
      </c>
    </row>
    <row r="21" spans="1:8" x14ac:dyDescent="0.25">
      <c r="A21" s="11" t="s">
        <v>106</v>
      </c>
      <c r="B21" s="12" t="s">
        <v>151</v>
      </c>
      <c r="C21" s="12" t="s">
        <v>70</v>
      </c>
      <c r="D21" s="13" t="s">
        <v>75</v>
      </c>
      <c r="E21" s="13" t="s">
        <v>156</v>
      </c>
      <c r="F21" s="13" t="s">
        <v>73</v>
      </c>
      <c r="G21" s="24">
        <f t="shared" si="0"/>
        <v>1206221</v>
      </c>
      <c r="H21" s="24">
        <f t="shared" si="0"/>
        <v>1206221</v>
      </c>
    </row>
    <row r="22" spans="1:8" x14ac:dyDescent="0.25">
      <c r="A22" s="11" t="s">
        <v>80</v>
      </c>
      <c r="B22" s="12" t="s">
        <v>151</v>
      </c>
      <c r="C22" s="12" t="s">
        <v>70</v>
      </c>
      <c r="D22" s="13" t="s">
        <v>75</v>
      </c>
      <c r="E22" s="13" t="s">
        <v>81</v>
      </c>
      <c r="F22" s="13" t="s">
        <v>73</v>
      </c>
      <c r="G22" s="24">
        <f t="shared" si="0"/>
        <v>1206221</v>
      </c>
      <c r="H22" s="24">
        <f t="shared" si="0"/>
        <v>1206221</v>
      </c>
    </row>
    <row r="23" spans="1:8" ht="63.75" customHeight="1" x14ac:dyDescent="0.25">
      <c r="A23" s="11" t="s">
        <v>114</v>
      </c>
      <c r="B23" s="12" t="s">
        <v>151</v>
      </c>
      <c r="C23" s="12" t="s">
        <v>70</v>
      </c>
      <c r="D23" s="13" t="s">
        <v>75</v>
      </c>
      <c r="E23" s="13" t="s">
        <v>81</v>
      </c>
      <c r="F23" s="13" t="s">
        <v>83</v>
      </c>
      <c r="G23" s="24">
        <f t="shared" ref="G23:H23" si="1">G24</f>
        <v>1206221</v>
      </c>
      <c r="H23" s="24">
        <f t="shared" si="1"/>
        <v>1206221</v>
      </c>
    </row>
    <row r="24" spans="1:8" ht="25.5" x14ac:dyDescent="0.25">
      <c r="A24" s="11" t="s">
        <v>161</v>
      </c>
      <c r="B24" s="12" t="s">
        <v>151</v>
      </c>
      <c r="C24" s="12" t="s">
        <v>70</v>
      </c>
      <c r="D24" s="13" t="s">
        <v>75</v>
      </c>
      <c r="E24" s="13" t="s">
        <v>81</v>
      </c>
      <c r="F24" s="13" t="s">
        <v>85</v>
      </c>
      <c r="G24" s="24">
        <v>1206221</v>
      </c>
      <c r="H24" s="24">
        <v>1206221</v>
      </c>
    </row>
    <row r="25" spans="1:8" ht="51" x14ac:dyDescent="0.25">
      <c r="A25" s="101" t="s">
        <v>86</v>
      </c>
      <c r="B25" s="62" t="s">
        <v>151</v>
      </c>
      <c r="C25" s="62" t="s">
        <v>70</v>
      </c>
      <c r="D25" s="63" t="s">
        <v>87</v>
      </c>
      <c r="E25" s="63" t="s">
        <v>72</v>
      </c>
      <c r="F25" s="63" t="s">
        <v>73</v>
      </c>
      <c r="G25" s="64">
        <f t="shared" ref="G25:H26" si="2">G26</f>
        <v>2472779</v>
      </c>
      <c r="H25" s="64">
        <f t="shared" si="2"/>
        <v>2472779</v>
      </c>
    </row>
    <row r="26" spans="1:8" ht="25.5" x14ac:dyDescent="0.25">
      <c r="A26" s="11" t="s">
        <v>76</v>
      </c>
      <c r="B26" s="12" t="s">
        <v>151</v>
      </c>
      <c r="C26" s="12" t="s">
        <v>70</v>
      </c>
      <c r="D26" s="13" t="s">
        <v>87</v>
      </c>
      <c r="E26" s="13" t="s">
        <v>77</v>
      </c>
      <c r="F26" s="13" t="s">
        <v>73</v>
      </c>
      <c r="G26" s="24">
        <f t="shared" si="2"/>
        <v>2472779</v>
      </c>
      <c r="H26" s="24">
        <f t="shared" si="2"/>
        <v>2472779</v>
      </c>
    </row>
    <row r="27" spans="1:8" ht="25.5" customHeight="1" x14ac:dyDescent="0.25">
      <c r="A27" s="11" t="s">
        <v>78</v>
      </c>
      <c r="B27" s="12" t="s">
        <v>151</v>
      </c>
      <c r="C27" s="12" t="s">
        <v>70</v>
      </c>
      <c r="D27" s="13" t="s">
        <v>87</v>
      </c>
      <c r="E27" s="13" t="s">
        <v>79</v>
      </c>
      <c r="F27" s="13" t="s">
        <v>73</v>
      </c>
      <c r="G27" s="24">
        <f>G29</f>
        <v>2472779</v>
      </c>
      <c r="H27" s="24">
        <f>H29</f>
        <v>2472779</v>
      </c>
    </row>
    <row r="28" spans="1:8" x14ac:dyDescent="0.25">
      <c r="A28" s="11" t="s">
        <v>106</v>
      </c>
      <c r="B28" s="12" t="s">
        <v>151</v>
      </c>
      <c r="C28" s="12" t="s">
        <v>70</v>
      </c>
      <c r="D28" s="13" t="s">
        <v>87</v>
      </c>
      <c r="E28" s="13" t="s">
        <v>156</v>
      </c>
      <c r="F28" s="13" t="s">
        <v>73</v>
      </c>
      <c r="G28" s="24">
        <f>G30</f>
        <v>2338949</v>
      </c>
      <c r="H28" s="24">
        <f>H30</f>
        <v>2338949</v>
      </c>
    </row>
    <row r="29" spans="1:8" x14ac:dyDescent="0.25">
      <c r="A29" s="11" t="s">
        <v>88</v>
      </c>
      <c r="B29" s="12" t="s">
        <v>151</v>
      </c>
      <c r="C29" s="12" t="s">
        <v>70</v>
      </c>
      <c r="D29" s="13" t="s">
        <v>87</v>
      </c>
      <c r="E29" s="13" t="s">
        <v>89</v>
      </c>
      <c r="F29" s="13" t="s">
        <v>73</v>
      </c>
      <c r="G29" s="24">
        <f>G30+G32+G34</f>
        <v>2472779</v>
      </c>
      <c r="H29" s="24">
        <f>H30+H32+H34</f>
        <v>2472779</v>
      </c>
    </row>
    <row r="30" spans="1:8" ht="63.75" customHeight="1" x14ac:dyDescent="0.25">
      <c r="A30" s="11" t="s">
        <v>114</v>
      </c>
      <c r="B30" s="12" t="s">
        <v>151</v>
      </c>
      <c r="C30" s="12" t="s">
        <v>70</v>
      </c>
      <c r="D30" s="13" t="s">
        <v>87</v>
      </c>
      <c r="E30" s="13" t="s">
        <v>89</v>
      </c>
      <c r="F30" s="13" t="s">
        <v>83</v>
      </c>
      <c r="G30" s="24">
        <f>G31</f>
        <v>2338949</v>
      </c>
      <c r="H30" s="24">
        <f>H31</f>
        <v>2338949</v>
      </c>
    </row>
    <row r="31" spans="1:8" ht="25.5" x14ac:dyDescent="0.25">
      <c r="A31" s="11" t="s">
        <v>161</v>
      </c>
      <c r="B31" s="12" t="s">
        <v>151</v>
      </c>
      <c r="C31" s="12" t="s">
        <v>70</v>
      </c>
      <c r="D31" s="13" t="s">
        <v>87</v>
      </c>
      <c r="E31" s="13" t="s">
        <v>89</v>
      </c>
      <c r="F31" s="13" t="s">
        <v>85</v>
      </c>
      <c r="G31" s="24">
        <v>2338949</v>
      </c>
      <c r="H31" s="24">
        <v>2338949</v>
      </c>
    </row>
    <row r="32" spans="1:8" ht="25.5" x14ac:dyDescent="0.25">
      <c r="A32" s="11" t="s">
        <v>199</v>
      </c>
      <c r="B32" s="12" t="s">
        <v>151</v>
      </c>
      <c r="C32" s="12" t="s">
        <v>70</v>
      </c>
      <c r="D32" s="13" t="s">
        <v>87</v>
      </c>
      <c r="E32" s="13" t="s">
        <v>89</v>
      </c>
      <c r="F32" s="13" t="s">
        <v>91</v>
      </c>
      <c r="G32" s="24">
        <f>G33</f>
        <v>120436</v>
      </c>
      <c r="H32" s="24">
        <f>H33</f>
        <v>120436</v>
      </c>
    </row>
    <row r="33" spans="1:8" ht="38.25" x14ac:dyDescent="0.25">
      <c r="A33" s="11" t="s">
        <v>92</v>
      </c>
      <c r="B33" s="12" t="s">
        <v>151</v>
      </c>
      <c r="C33" s="12" t="s">
        <v>70</v>
      </c>
      <c r="D33" s="13" t="s">
        <v>87</v>
      </c>
      <c r="E33" s="13" t="s">
        <v>89</v>
      </c>
      <c r="F33" s="13" t="s">
        <v>93</v>
      </c>
      <c r="G33" s="24">
        <v>120436</v>
      </c>
      <c r="H33" s="24">
        <v>120436</v>
      </c>
    </row>
    <row r="34" spans="1:8" x14ac:dyDescent="0.25">
      <c r="A34" s="11" t="s">
        <v>94</v>
      </c>
      <c r="B34" s="12" t="s">
        <v>151</v>
      </c>
      <c r="C34" s="12" t="s">
        <v>70</v>
      </c>
      <c r="D34" s="13" t="s">
        <v>87</v>
      </c>
      <c r="E34" s="13" t="s">
        <v>89</v>
      </c>
      <c r="F34" s="13" t="s">
        <v>95</v>
      </c>
      <c r="G34" s="24">
        <f>G35</f>
        <v>13394</v>
      </c>
      <c r="H34" s="24">
        <f>H35</f>
        <v>13394</v>
      </c>
    </row>
    <row r="35" spans="1:8" x14ac:dyDescent="0.25">
      <c r="A35" s="11" t="s">
        <v>96</v>
      </c>
      <c r="B35" s="12" t="s">
        <v>151</v>
      </c>
      <c r="C35" s="12" t="s">
        <v>70</v>
      </c>
      <c r="D35" s="13" t="s">
        <v>87</v>
      </c>
      <c r="E35" s="13" t="s">
        <v>89</v>
      </c>
      <c r="F35" s="13" t="s">
        <v>97</v>
      </c>
      <c r="G35" s="24">
        <v>13394</v>
      </c>
      <c r="H35" s="24">
        <v>13394</v>
      </c>
    </row>
    <row r="36" spans="1:8" ht="38.25" x14ac:dyDescent="0.25">
      <c r="A36" s="29" t="s">
        <v>98</v>
      </c>
      <c r="B36" s="62" t="s">
        <v>151</v>
      </c>
      <c r="C36" s="62" t="s">
        <v>70</v>
      </c>
      <c r="D36" s="63" t="s">
        <v>99</v>
      </c>
      <c r="E36" s="63" t="s">
        <v>72</v>
      </c>
      <c r="F36" s="63" t="s">
        <v>73</v>
      </c>
      <c r="G36" s="64">
        <f t="shared" ref="G36:H40" si="3">G37</f>
        <v>115000</v>
      </c>
      <c r="H36" s="64">
        <f t="shared" si="3"/>
        <v>115000</v>
      </c>
    </row>
    <row r="37" spans="1:8" ht="25.5" x14ac:dyDescent="0.25">
      <c r="A37" s="11" t="s">
        <v>76</v>
      </c>
      <c r="B37" s="12" t="s">
        <v>151</v>
      </c>
      <c r="C37" s="12" t="s">
        <v>70</v>
      </c>
      <c r="D37" s="13" t="s">
        <v>99</v>
      </c>
      <c r="E37" s="13" t="s">
        <v>77</v>
      </c>
      <c r="F37" s="13" t="s">
        <v>73</v>
      </c>
      <c r="G37" s="24">
        <f t="shared" si="3"/>
        <v>115000</v>
      </c>
      <c r="H37" s="24">
        <f t="shared" si="3"/>
        <v>115000</v>
      </c>
    </row>
    <row r="38" spans="1:8" ht="25.5" customHeight="1" x14ac:dyDescent="0.25">
      <c r="A38" s="11" t="s">
        <v>78</v>
      </c>
      <c r="B38" s="12" t="s">
        <v>151</v>
      </c>
      <c r="C38" s="12" t="s">
        <v>70</v>
      </c>
      <c r="D38" s="13" t="s">
        <v>99</v>
      </c>
      <c r="E38" s="13" t="s">
        <v>79</v>
      </c>
      <c r="F38" s="13" t="s">
        <v>73</v>
      </c>
      <c r="G38" s="24">
        <f>G40</f>
        <v>115000</v>
      </c>
      <c r="H38" s="24">
        <f>H40</f>
        <v>115000</v>
      </c>
    </row>
    <row r="39" spans="1:8" x14ac:dyDescent="0.25">
      <c r="A39" s="11" t="s">
        <v>106</v>
      </c>
      <c r="B39" s="12" t="s">
        <v>151</v>
      </c>
      <c r="C39" s="12" t="s">
        <v>70</v>
      </c>
      <c r="D39" s="13" t="s">
        <v>99</v>
      </c>
      <c r="E39" s="13" t="s">
        <v>156</v>
      </c>
      <c r="F39" s="13" t="s">
        <v>73</v>
      </c>
      <c r="G39" s="24">
        <f>G41</f>
        <v>115000</v>
      </c>
      <c r="H39" s="24">
        <f>H41</f>
        <v>115000</v>
      </c>
    </row>
    <row r="40" spans="1:8" x14ac:dyDescent="0.25">
      <c r="A40" s="11" t="s">
        <v>100</v>
      </c>
      <c r="B40" s="12" t="s">
        <v>151</v>
      </c>
      <c r="C40" s="12" t="s">
        <v>70</v>
      </c>
      <c r="D40" s="13" t="s">
        <v>99</v>
      </c>
      <c r="E40" s="13" t="s">
        <v>101</v>
      </c>
      <c r="F40" s="13" t="s">
        <v>102</v>
      </c>
      <c r="G40" s="24">
        <f t="shared" si="3"/>
        <v>115000</v>
      </c>
      <c r="H40" s="24">
        <f t="shared" si="3"/>
        <v>115000</v>
      </c>
    </row>
    <row r="41" spans="1:8" x14ac:dyDescent="0.25">
      <c r="A41" s="102" t="s">
        <v>66</v>
      </c>
      <c r="B41" s="12" t="s">
        <v>151</v>
      </c>
      <c r="C41" s="12" t="s">
        <v>70</v>
      </c>
      <c r="D41" s="13" t="s">
        <v>99</v>
      </c>
      <c r="E41" s="13" t="s">
        <v>101</v>
      </c>
      <c r="F41" s="13" t="s">
        <v>103</v>
      </c>
      <c r="G41" s="24">
        <v>115000</v>
      </c>
      <c r="H41" s="24">
        <v>115000</v>
      </c>
    </row>
    <row r="42" spans="1:8" x14ac:dyDescent="0.25">
      <c r="A42" s="21" t="s">
        <v>159</v>
      </c>
      <c r="B42" s="22" t="s">
        <v>151</v>
      </c>
      <c r="C42" s="22" t="s">
        <v>75</v>
      </c>
      <c r="D42" s="28" t="s">
        <v>71</v>
      </c>
      <c r="E42" s="28" t="s">
        <v>72</v>
      </c>
      <c r="F42" s="28" t="s">
        <v>73</v>
      </c>
      <c r="G42" s="110">
        <f t="shared" ref="G42:H44" si="4">G43</f>
        <v>319480</v>
      </c>
      <c r="H42" s="110">
        <f t="shared" si="4"/>
        <v>331332</v>
      </c>
    </row>
    <row r="43" spans="1:8" x14ac:dyDescent="0.25">
      <c r="A43" s="21" t="s">
        <v>117</v>
      </c>
      <c r="B43" s="22" t="s">
        <v>151</v>
      </c>
      <c r="C43" s="22" t="s">
        <v>75</v>
      </c>
      <c r="D43" s="28" t="s">
        <v>118</v>
      </c>
      <c r="E43" s="28" t="s">
        <v>72</v>
      </c>
      <c r="F43" s="28" t="s">
        <v>73</v>
      </c>
      <c r="G43" s="110">
        <f t="shared" si="4"/>
        <v>319480</v>
      </c>
      <c r="H43" s="110">
        <f t="shared" si="4"/>
        <v>331332</v>
      </c>
    </row>
    <row r="44" spans="1:8" ht="25.5" x14ac:dyDescent="0.25">
      <c r="A44" s="18" t="s">
        <v>76</v>
      </c>
      <c r="B44" s="12" t="s">
        <v>151</v>
      </c>
      <c r="C44" s="12" t="s">
        <v>75</v>
      </c>
      <c r="D44" s="13" t="s">
        <v>118</v>
      </c>
      <c r="E44" s="13" t="s">
        <v>77</v>
      </c>
      <c r="F44" s="13" t="s">
        <v>73</v>
      </c>
      <c r="G44" s="24">
        <f t="shared" si="4"/>
        <v>319480</v>
      </c>
      <c r="H44" s="24">
        <f t="shared" si="4"/>
        <v>331332</v>
      </c>
    </row>
    <row r="45" spans="1:8" ht="25.5" customHeight="1" x14ac:dyDescent="0.25">
      <c r="A45" s="18" t="s">
        <v>78</v>
      </c>
      <c r="B45" s="12" t="s">
        <v>151</v>
      </c>
      <c r="C45" s="12" t="s">
        <v>75</v>
      </c>
      <c r="D45" s="13" t="s">
        <v>118</v>
      </c>
      <c r="E45" s="13" t="s">
        <v>79</v>
      </c>
      <c r="F45" s="13" t="s">
        <v>73</v>
      </c>
      <c r="G45" s="24">
        <f t="shared" ref="G45:H47" si="5">G47</f>
        <v>319480</v>
      </c>
      <c r="H45" s="24">
        <f t="shared" si="5"/>
        <v>331332</v>
      </c>
    </row>
    <row r="46" spans="1:8" x14ac:dyDescent="0.25">
      <c r="A46" s="250" t="s">
        <v>106</v>
      </c>
      <c r="B46" s="12" t="s">
        <v>151</v>
      </c>
      <c r="C46" s="12" t="s">
        <v>75</v>
      </c>
      <c r="D46" s="13" t="s">
        <v>118</v>
      </c>
      <c r="E46" s="13" t="s">
        <v>156</v>
      </c>
      <c r="F46" s="13" t="s">
        <v>73</v>
      </c>
      <c r="G46" s="24">
        <f t="shared" si="5"/>
        <v>319480</v>
      </c>
      <c r="H46" s="24">
        <f t="shared" si="5"/>
        <v>331332</v>
      </c>
    </row>
    <row r="47" spans="1:8" ht="38.25" x14ac:dyDescent="0.25">
      <c r="A47" s="18" t="s">
        <v>119</v>
      </c>
      <c r="B47" s="12" t="s">
        <v>151</v>
      </c>
      <c r="C47" s="12" t="s">
        <v>75</v>
      </c>
      <c r="D47" s="13" t="s">
        <v>118</v>
      </c>
      <c r="E47" s="13" t="s">
        <v>120</v>
      </c>
      <c r="F47" s="13" t="s">
        <v>73</v>
      </c>
      <c r="G47" s="24">
        <f t="shared" si="5"/>
        <v>319480</v>
      </c>
      <c r="H47" s="24">
        <f t="shared" si="5"/>
        <v>331332</v>
      </c>
    </row>
    <row r="48" spans="1:8" ht="63.75" customHeight="1" x14ac:dyDescent="0.25">
      <c r="A48" s="11" t="s">
        <v>114</v>
      </c>
      <c r="B48" s="12" t="s">
        <v>151</v>
      </c>
      <c r="C48" s="12" t="s">
        <v>75</v>
      </c>
      <c r="D48" s="13" t="s">
        <v>118</v>
      </c>
      <c r="E48" s="13" t="s">
        <v>120</v>
      </c>
      <c r="F48" s="13" t="s">
        <v>83</v>
      </c>
      <c r="G48" s="24">
        <f>G49</f>
        <v>319480</v>
      </c>
      <c r="H48" s="24">
        <f>H49</f>
        <v>331332</v>
      </c>
    </row>
    <row r="49" spans="1:8" ht="25.5" x14ac:dyDescent="0.25">
      <c r="A49" s="11" t="s">
        <v>161</v>
      </c>
      <c r="B49" s="12" t="s">
        <v>151</v>
      </c>
      <c r="C49" s="12" t="s">
        <v>75</v>
      </c>
      <c r="D49" s="13" t="s">
        <v>118</v>
      </c>
      <c r="E49" s="13" t="s">
        <v>120</v>
      </c>
      <c r="F49" s="13" t="s">
        <v>85</v>
      </c>
      <c r="G49" s="24">
        <v>319480</v>
      </c>
      <c r="H49" s="24">
        <v>331332</v>
      </c>
    </row>
    <row r="50" spans="1:8" ht="25.5" x14ac:dyDescent="0.25">
      <c r="A50" s="101" t="s">
        <v>204</v>
      </c>
      <c r="B50" s="62" t="s">
        <v>151</v>
      </c>
      <c r="C50" s="62" t="s">
        <v>118</v>
      </c>
      <c r="D50" s="63" t="s">
        <v>71</v>
      </c>
      <c r="E50" s="63" t="s">
        <v>72</v>
      </c>
      <c r="F50" s="63" t="s">
        <v>73</v>
      </c>
      <c r="G50" s="64">
        <f>G51</f>
        <v>100000</v>
      </c>
      <c r="H50" s="64">
        <f>H51</f>
        <v>100000</v>
      </c>
    </row>
    <row r="51" spans="1:8" x14ac:dyDescent="0.25">
      <c r="A51" s="111" t="s">
        <v>121</v>
      </c>
      <c r="B51" s="22" t="s">
        <v>151</v>
      </c>
      <c r="C51" s="22" t="s">
        <v>118</v>
      </c>
      <c r="D51" s="28" t="s">
        <v>122</v>
      </c>
      <c r="E51" s="28" t="s">
        <v>72</v>
      </c>
      <c r="F51" s="28" t="s">
        <v>73</v>
      </c>
      <c r="G51" s="110">
        <f>G55</f>
        <v>100000</v>
      </c>
      <c r="H51" s="110">
        <f>H55</f>
        <v>100000</v>
      </c>
    </row>
    <row r="52" spans="1:8" ht="51" x14ac:dyDescent="0.25">
      <c r="A52" s="27" t="s">
        <v>259</v>
      </c>
      <c r="B52" s="12" t="s">
        <v>151</v>
      </c>
      <c r="C52" s="12" t="s">
        <v>118</v>
      </c>
      <c r="D52" s="13" t="s">
        <v>122</v>
      </c>
      <c r="E52" s="28" t="s">
        <v>123</v>
      </c>
      <c r="F52" s="13" t="s">
        <v>73</v>
      </c>
      <c r="G52" s="110">
        <f>G55</f>
        <v>100000</v>
      </c>
      <c r="H52" s="110">
        <f>H55</f>
        <v>100000</v>
      </c>
    </row>
    <row r="53" spans="1:8" ht="76.5" x14ac:dyDescent="0.25">
      <c r="A53" s="18" t="s">
        <v>260</v>
      </c>
      <c r="B53" s="12" t="s">
        <v>151</v>
      </c>
      <c r="C53" s="12" t="s">
        <v>118</v>
      </c>
      <c r="D53" s="13" t="s">
        <v>122</v>
      </c>
      <c r="E53" s="13" t="s">
        <v>152</v>
      </c>
      <c r="F53" s="13" t="s">
        <v>73</v>
      </c>
      <c r="G53" s="24">
        <f t="shared" ref="G53:H55" si="6">G54</f>
        <v>100000</v>
      </c>
      <c r="H53" s="24">
        <f t="shared" si="6"/>
        <v>100000</v>
      </c>
    </row>
    <row r="54" spans="1:8" ht="25.5" x14ac:dyDescent="0.25">
      <c r="A54" s="18" t="s">
        <v>124</v>
      </c>
      <c r="B54" s="12" t="s">
        <v>151</v>
      </c>
      <c r="C54" s="12" t="s">
        <v>118</v>
      </c>
      <c r="D54" s="13" t="s">
        <v>122</v>
      </c>
      <c r="E54" s="13" t="s">
        <v>125</v>
      </c>
      <c r="F54" s="13" t="s">
        <v>73</v>
      </c>
      <c r="G54" s="24">
        <f t="shared" si="6"/>
        <v>100000</v>
      </c>
      <c r="H54" s="24">
        <f t="shared" si="6"/>
        <v>100000</v>
      </c>
    </row>
    <row r="55" spans="1:8" ht="25.5" x14ac:dyDescent="0.25">
      <c r="A55" s="11" t="s">
        <v>199</v>
      </c>
      <c r="B55" s="12" t="s">
        <v>151</v>
      </c>
      <c r="C55" s="12" t="s">
        <v>118</v>
      </c>
      <c r="D55" s="13" t="s">
        <v>122</v>
      </c>
      <c r="E55" s="13" t="s">
        <v>125</v>
      </c>
      <c r="F55" s="13" t="s">
        <v>91</v>
      </c>
      <c r="G55" s="24">
        <f t="shared" si="6"/>
        <v>100000</v>
      </c>
      <c r="H55" s="24">
        <f t="shared" si="6"/>
        <v>100000</v>
      </c>
    </row>
    <row r="56" spans="1:8" ht="38.25" x14ac:dyDescent="0.25">
      <c r="A56" s="11" t="s">
        <v>92</v>
      </c>
      <c r="B56" s="12" t="s">
        <v>151</v>
      </c>
      <c r="C56" s="12" t="s">
        <v>118</v>
      </c>
      <c r="D56" s="13" t="s">
        <v>122</v>
      </c>
      <c r="E56" s="13" t="s">
        <v>125</v>
      </c>
      <c r="F56" s="13" t="s">
        <v>93</v>
      </c>
      <c r="G56" s="24">
        <v>100000</v>
      </c>
      <c r="H56" s="24">
        <v>100000</v>
      </c>
    </row>
    <row r="57" spans="1:8" ht="15.75" customHeight="1" x14ac:dyDescent="0.25">
      <c r="A57" s="101" t="s">
        <v>205</v>
      </c>
      <c r="B57" s="62" t="s">
        <v>151</v>
      </c>
      <c r="C57" s="62" t="s">
        <v>126</v>
      </c>
      <c r="D57" s="63" t="s">
        <v>71</v>
      </c>
      <c r="E57" s="63" t="s">
        <v>72</v>
      </c>
      <c r="F57" s="62" t="s">
        <v>73</v>
      </c>
      <c r="G57" s="64">
        <f>G58</f>
        <v>1139400</v>
      </c>
      <c r="H57" s="64">
        <f>H58</f>
        <v>1039400</v>
      </c>
    </row>
    <row r="58" spans="1:8" x14ac:dyDescent="0.25">
      <c r="A58" s="101" t="s">
        <v>127</v>
      </c>
      <c r="B58" s="62" t="s">
        <v>151</v>
      </c>
      <c r="C58" s="62" t="s">
        <v>126</v>
      </c>
      <c r="D58" s="63" t="s">
        <v>118</v>
      </c>
      <c r="E58" s="63" t="s">
        <v>72</v>
      </c>
      <c r="F58" s="63" t="s">
        <v>73</v>
      </c>
      <c r="G58" s="64">
        <f>G59+G64</f>
        <v>1139400</v>
      </c>
      <c r="H58" s="64">
        <f>H59+H64</f>
        <v>1039400</v>
      </c>
    </row>
    <row r="59" spans="1:8" ht="38.25" x14ac:dyDescent="0.25">
      <c r="A59" s="21" t="s">
        <v>261</v>
      </c>
      <c r="B59" s="12" t="s">
        <v>151</v>
      </c>
      <c r="C59" s="12" t="s">
        <v>126</v>
      </c>
      <c r="D59" s="13" t="s">
        <v>118</v>
      </c>
      <c r="E59" s="28" t="s">
        <v>131</v>
      </c>
      <c r="F59" s="13" t="s">
        <v>73</v>
      </c>
      <c r="G59" s="64">
        <f>G60</f>
        <v>486093.04</v>
      </c>
      <c r="H59" s="110">
        <f>H62</f>
        <v>486093.04</v>
      </c>
    </row>
    <row r="60" spans="1:8" ht="51" x14ac:dyDescent="0.25">
      <c r="A60" s="11" t="s">
        <v>262</v>
      </c>
      <c r="B60" s="12" t="s">
        <v>151</v>
      </c>
      <c r="C60" s="12" t="s">
        <v>126</v>
      </c>
      <c r="D60" s="13" t="s">
        <v>118</v>
      </c>
      <c r="E60" s="13" t="s">
        <v>132</v>
      </c>
      <c r="F60" s="13" t="s">
        <v>73</v>
      </c>
      <c r="G60" s="90">
        <f>G61</f>
        <v>486093.04</v>
      </c>
      <c r="H60" s="24">
        <f t="shared" ref="H60:H62" si="7">H61</f>
        <v>486093.04</v>
      </c>
    </row>
    <row r="61" spans="1:8" ht="25.5" x14ac:dyDescent="0.25">
      <c r="A61" s="11" t="s">
        <v>133</v>
      </c>
      <c r="B61" s="12" t="s">
        <v>151</v>
      </c>
      <c r="C61" s="12" t="s">
        <v>126</v>
      </c>
      <c r="D61" s="13" t="s">
        <v>118</v>
      </c>
      <c r="E61" s="13" t="s">
        <v>134</v>
      </c>
      <c r="F61" s="13" t="s">
        <v>73</v>
      </c>
      <c r="G61" s="90">
        <f>G62</f>
        <v>486093.04</v>
      </c>
      <c r="H61" s="24">
        <f t="shared" si="7"/>
        <v>486093.04</v>
      </c>
    </row>
    <row r="62" spans="1:8" ht="25.5" x14ac:dyDescent="0.25">
      <c r="A62" s="11" t="s">
        <v>199</v>
      </c>
      <c r="B62" s="12" t="s">
        <v>151</v>
      </c>
      <c r="C62" s="12" t="s">
        <v>126</v>
      </c>
      <c r="D62" s="13" t="s">
        <v>118</v>
      </c>
      <c r="E62" s="13" t="s">
        <v>134</v>
      </c>
      <c r="F62" s="13" t="s">
        <v>91</v>
      </c>
      <c r="G62" s="90">
        <f>G63</f>
        <v>486093.04</v>
      </c>
      <c r="H62" s="24">
        <f t="shared" si="7"/>
        <v>486093.04</v>
      </c>
    </row>
    <row r="63" spans="1:8" ht="38.25" x14ac:dyDescent="0.25">
      <c r="A63" s="11" t="s">
        <v>92</v>
      </c>
      <c r="B63" s="12" t="s">
        <v>151</v>
      </c>
      <c r="C63" s="12" t="s">
        <v>126</v>
      </c>
      <c r="D63" s="13" t="s">
        <v>118</v>
      </c>
      <c r="E63" s="13" t="s">
        <v>134</v>
      </c>
      <c r="F63" s="13" t="s">
        <v>93</v>
      </c>
      <c r="G63" s="90">
        <v>486093.04</v>
      </c>
      <c r="H63" s="24">
        <v>486093.04</v>
      </c>
    </row>
    <row r="64" spans="1:8" ht="51" x14ac:dyDescent="0.25">
      <c r="A64" s="27" t="s">
        <v>263</v>
      </c>
      <c r="B64" s="62" t="s">
        <v>151</v>
      </c>
      <c r="C64" s="112" t="s">
        <v>126</v>
      </c>
      <c r="D64" s="119" t="s">
        <v>118</v>
      </c>
      <c r="E64" s="28" t="s">
        <v>128</v>
      </c>
      <c r="F64" s="13" t="s">
        <v>73</v>
      </c>
      <c r="G64" s="64">
        <f>G65</f>
        <v>653306.96</v>
      </c>
      <c r="H64" s="64">
        <f>H67</f>
        <v>553306.96</v>
      </c>
    </row>
    <row r="65" spans="1:8" ht="51" x14ac:dyDescent="0.25">
      <c r="A65" s="18" t="s">
        <v>264</v>
      </c>
      <c r="B65" s="12" t="s">
        <v>151</v>
      </c>
      <c r="C65" s="12" t="s">
        <v>126</v>
      </c>
      <c r="D65" s="13" t="s">
        <v>118</v>
      </c>
      <c r="E65" s="13" t="s">
        <v>129</v>
      </c>
      <c r="F65" s="13" t="s">
        <v>73</v>
      </c>
      <c r="G65" s="90">
        <f>G66</f>
        <v>653306.96</v>
      </c>
      <c r="H65" s="24">
        <f t="shared" ref="H65:H67" si="8">H66</f>
        <v>553306.96</v>
      </c>
    </row>
    <row r="66" spans="1:8" ht="25.5" x14ac:dyDescent="0.25">
      <c r="A66" s="18" t="s">
        <v>208</v>
      </c>
      <c r="B66" s="12" t="s">
        <v>151</v>
      </c>
      <c r="C66" s="12" t="s">
        <v>126</v>
      </c>
      <c r="D66" s="13" t="s">
        <v>118</v>
      </c>
      <c r="E66" s="13" t="s">
        <v>130</v>
      </c>
      <c r="F66" s="13" t="s">
        <v>73</v>
      </c>
      <c r="G66" s="90">
        <f>G67</f>
        <v>653306.96</v>
      </c>
      <c r="H66" s="24">
        <f t="shared" si="8"/>
        <v>553306.96</v>
      </c>
    </row>
    <row r="67" spans="1:8" ht="25.5" x14ac:dyDescent="0.25">
      <c r="A67" s="11" t="s">
        <v>199</v>
      </c>
      <c r="B67" s="12" t="s">
        <v>151</v>
      </c>
      <c r="C67" s="12" t="s">
        <v>126</v>
      </c>
      <c r="D67" s="13" t="s">
        <v>118</v>
      </c>
      <c r="E67" s="13" t="s">
        <v>130</v>
      </c>
      <c r="F67" s="13" t="s">
        <v>91</v>
      </c>
      <c r="G67" s="90">
        <f>G68</f>
        <v>653306.96</v>
      </c>
      <c r="H67" s="24">
        <f t="shared" si="8"/>
        <v>553306.96</v>
      </c>
    </row>
    <row r="68" spans="1:8" ht="38.25" x14ac:dyDescent="0.25">
      <c r="A68" s="11" t="s">
        <v>92</v>
      </c>
      <c r="B68" s="12" t="s">
        <v>151</v>
      </c>
      <c r="C68" s="12" t="s">
        <v>126</v>
      </c>
      <c r="D68" s="13" t="s">
        <v>118</v>
      </c>
      <c r="E68" s="13" t="s">
        <v>130</v>
      </c>
      <c r="F68" s="13" t="s">
        <v>93</v>
      </c>
      <c r="G68" s="90">
        <v>653306.96</v>
      </c>
      <c r="H68" s="24">
        <v>553306.96</v>
      </c>
    </row>
    <row r="69" spans="1:8" x14ac:dyDescent="0.25">
      <c r="A69" s="21" t="s">
        <v>212</v>
      </c>
      <c r="B69" s="22" t="s">
        <v>151</v>
      </c>
      <c r="C69" s="22" t="s">
        <v>141</v>
      </c>
      <c r="D69" s="23" t="s">
        <v>71</v>
      </c>
      <c r="E69" s="23" t="s">
        <v>72</v>
      </c>
      <c r="F69" s="23" t="s">
        <v>71</v>
      </c>
      <c r="G69" s="110">
        <f t="shared" ref="G69:H74" si="9">G70</f>
        <v>150353</v>
      </c>
      <c r="H69" s="110">
        <f t="shared" si="9"/>
        <v>97664.9</v>
      </c>
    </row>
    <row r="70" spans="1:8" x14ac:dyDescent="0.25">
      <c r="A70" s="21" t="s">
        <v>142</v>
      </c>
      <c r="B70" s="22" t="s">
        <v>151</v>
      </c>
      <c r="C70" s="22" t="s">
        <v>141</v>
      </c>
      <c r="D70" s="23" t="s">
        <v>70</v>
      </c>
      <c r="E70" s="23" t="s">
        <v>72</v>
      </c>
      <c r="F70" s="23" t="s">
        <v>71</v>
      </c>
      <c r="G70" s="110">
        <f t="shared" si="9"/>
        <v>150353</v>
      </c>
      <c r="H70" s="110">
        <f t="shared" si="9"/>
        <v>97664.9</v>
      </c>
    </row>
    <row r="71" spans="1:8" ht="38.25" customHeight="1" x14ac:dyDescent="0.25">
      <c r="A71" s="21" t="s">
        <v>265</v>
      </c>
      <c r="B71" s="12" t="s">
        <v>151</v>
      </c>
      <c r="C71" s="12" t="s">
        <v>141</v>
      </c>
      <c r="D71" s="20" t="s">
        <v>70</v>
      </c>
      <c r="E71" s="23" t="s">
        <v>143</v>
      </c>
      <c r="F71" s="20" t="s">
        <v>73</v>
      </c>
      <c r="G71" s="110">
        <f t="shared" si="9"/>
        <v>150353</v>
      </c>
      <c r="H71" s="110">
        <f t="shared" si="9"/>
        <v>97664.9</v>
      </c>
    </row>
    <row r="72" spans="1:8" ht="51" x14ac:dyDescent="0.25">
      <c r="A72" s="108" t="s">
        <v>266</v>
      </c>
      <c r="B72" s="12" t="s">
        <v>151</v>
      </c>
      <c r="C72" s="12" t="s">
        <v>141</v>
      </c>
      <c r="D72" s="20" t="s">
        <v>70</v>
      </c>
      <c r="E72" s="20" t="s">
        <v>144</v>
      </c>
      <c r="F72" s="20" t="s">
        <v>73</v>
      </c>
      <c r="G72" s="24">
        <f t="shared" si="9"/>
        <v>150353</v>
      </c>
      <c r="H72" s="24">
        <f t="shared" si="9"/>
        <v>97664.9</v>
      </c>
    </row>
    <row r="73" spans="1:8" ht="26.25" x14ac:dyDescent="0.25">
      <c r="A73" s="19" t="s">
        <v>145</v>
      </c>
      <c r="B73" s="12" t="s">
        <v>151</v>
      </c>
      <c r="C73" s="12" t="s">
        <v>141</v>
      </c>
      <c r="D73" s="20" t="s">
        <v>70</v>
      </c>
      <c r="E73" s="20" t="s">
        <v>146</v>
      </c>
      <c r="F73" s="20" t="s">
        <v>73</v>
      </c>
      <c r="G73" s="24">
        <f t="shared" si="9"/>
        <v>150353</v>
      </c>
      <c r="H73" s="24">
        <f t="shared" si="9"/>
        <v>97664.9</v>
      </c>
    </row>
    <row r="74" spans="1:8" ht="25.5" x14ac:dyDescent="0.25">
      <c r="A74" s="11" t="s">
        <v>199</v>
      </c>
      <c r="B74" s="12" t="s">
        <v>151</v>
      </c>
      <c r="C74" s="12" t="s">
        <v>141</v>
      </c>
      <c r="D74" s="20" t="s">
        <v>70</v>
      </c>
      <c r="E74" s="20" t="s">
        <v>146</v>
      </c>
      <c r="F74" s="20" t="s">
        <v>91</v>
      </c>
      <c r="G74" s="24">
        <f t="shared" si="9"/>
        <v>150353</v>
      </c>
      <c r="H74" s="24">
        <f t="shared" si="9"/>
        <v>97664.9</v>
      </c>
    </row>
    <row r="75" spans="1:8" ht="38.25" x14ac:dyDescent="0.25">
      <c r="A75" s="17" t="s">
        <v>92</v>
      </c>
      <c r="B75" s="12" t="s">
        <v>151</v>
      </c>
      <c r="C75" s="12" t="s">
        <v>141</v>
      </c>
      <c r="D75" s="20" t="s">
        <v>70</v>
      </c>
      <c r="E75" s="20" t="s">
        <v>146</v>
      </c>
      <c r="F75" s="20" t="s">
        <v>93</v>
      </c>
      <c r="G75" s="24">
        <v>150353</v>
      </c>
      <c r="H75" s="24">
        <v>97664.9</v>
      </c>
    </row>
    <row r="76" spans="1:8" ht="28.5" x14ac:dyDescent="0.25">
      <c r="A76" s="120" t="s">
        <v>153</v>
      </c>
      <c r="B76" s="62" t="s">
        <v>154</v>
      </c>
      <c r="C76" s="62" t="s">
        <v>71</v>
      </c>
      <c r="D76" s="63" t="s">
        <v>71</v>
      </c>
      <c r="E76" s="63" t="s">
        <v>72</v>
      </c>
      <c r="F76" s="63" t="s">
        <v>73</v>
      </c>
      <c r="G76" s="64">
        <f>G78+G88</f>
        <v>4233000</v>
      </c>
      <c r="H76" s="64">
        <f>H78+H88</f>
        <v>4135448.5</v>
      </c>
    </row>
    <row r="77" spans="1:8" x14ac:dyDescent="0.25">
      <c r="A77" s="99" t="s">
        <v>198</v>
      </c>
      <c r="B77" s="62" t="s">
        <v>154</v>
      </c>
      <c r="C77" s="62" t="s">
        <v>70</v>
      </c>
      <c r="D77" s="63" t="s">
        <v>71</v>
      </c>
      <c r="E77" s="62" t="s">
        <v>72</v>
      </c>
      <c r="F77" s="62" t="s">
        <v>73</v>
      </c>
      <c r="G77" s="92">
        <f>G78</f>
        <v>1970600</v>
      </c>
      <c r="H77" s="92">
        <f>H78</f>
        <v>1873048.5</v>
      </c>
    </row>
    <row r="78" spans="1:8" x14ac:dyDescent="0.25">
      <c r="A78" s="113" t="s">
        <v>109</v>
      </c>
      <c r="B78" s="62" t="s">
        <v>154</v>
      </c>
      <c r="C78" s="62" t="s">
        <v>70</v>
      </c>
      <c r="D78" s="62" t="s">
        <v>110</v>
      </c>
      <c r="E78" s="62" t="s">
        <v>72</v>
      </c>
      <c r="F78" s="62" t="s">
        <v>73</v>
      </c>
      <c r="G78" s="92">
        <f>G81</f>
        <v>1970600</v>
      </c>
      <c r="H78" s="92">
        <f>H81</f>
        <v>1873048.5</v>
      </c>
    </row>
    <row r="79" spans="1:8" ht="89.25" x14ac:dyDescent="0.25">
      <c r="A79" s="121" t="s">
        <v>206</v>
      </c>
      <c r="B79" s="12" t="s">
        <v>154</v>
      </c>
      <c r="C79" s="12" t="s">
        <v>70</v>
      </c>
      <c r="D79" s="12" t="s">
        <v>110</v>
      </c>
      <c r="E79" s="22" t="s">
        <v>111</v>
      </c>
      <c r="F79" s="12" t="s">
        <v>73</v>
      </c>
      <c r="G79" s="122">
        <f>G80</f>
        <v>1970600</v>
      </c>
      <c r="H79" s="122">
        <f>H80</f>
        <v>1873048.5</v>
      </c>
    </row>
    <row r="80" spans="1:8" ht="102" x14ac:dyDescent="0.25">
      <c r="A80" s="17" t="s">
        <v>207</v>
      </c>
      <c r="B80" s="12" t="s">
        <v>154</v>
      </c>
      <c r="C80" s="12" t="s">
        <v>70</v>
      </c>
      <c r="D80" s="12" t="s">
        <v>110</v>
      </c>
      <c r="E80" s="12" t="s">
        <v>112</v>
      </c>
      <c r="F80" s="12" t="s">
        <v>73</v>
      </c>
      <c r="G80" s="25">
        <f>G81</f>
        <v>1970600</v>
      </c>
      <c r="H80" s="25">
        <f>H81</f>
        <v>1873048.5</v>
      </c>
    </row>
    <row r="81" spans="1:8" ht="89.25" x14ac:dyDescent="0.25">
      <c r="A81" s="18" t="s">
        <v>203</v>
      </c>
      <c r="B81" s="12" t="s">
        <v>154</v>
      </c>
      <c r="C81" s="12" t="s">
        <v>70</v>
      </c>
      <c r="D81" s="12" t="s">
        <v>110</v>
      </c>
      <c r="E81" s="12" t="s">
        <v>113</v>
      </c>
      <c r="F81" s="12" t="s">
        <v>73</v>
      </c>
      <c r="G81" s="25">
        <f>G82+G84+G86</f>
        <v>1970600</v>
      </c>
      <c r="H81" s="25">
        <f>H82+H84+H86</f>
        <v>1873048.5</v>
      </c>
    </row>
    <row r="82" spans="1:8" ht="63.75" customHeight="1" x14ac:dyDescent="0.25">
      <c r="A82" s="18" t="s">
        <v>114</v>
      </c>
      <c r="B82" s="12" t="s">
        <v>154</v>
      </c>
      <c r="C82" s="12" t="s">
        <v>70</v>
      </c>
      <c r="D82" s="12" t="s">
        <v>110</v>
      </c>
      <c r="E82" s="12" t="s">
        <v>113</v>
      </c>
      <c r="F82" s="12" t="s">
        <v>83</v>
      </c>
      <c r="G82" s="25">
        <f>G83</f>
        <v>963000</v>
      </c>
      <c r="H82" s="25">
        <f>H83</f>
        <v>963000</v>
      </c>
    </row>
    <row r="83" spans="1:8" ht="25.5" x14ac:dyDescent="0.25">
      <c r="A83" s="10" t="s">
        <v>115</v>
      </c>
      <c r="B83" s="12" t="s">
        <v>154</v>
      </c>
      <c r="C83" s="12" t="s">
        <v>70</v>
      </c>
      <c r="D83" s="12" t="s">
        <v>110</v>
      </c>
      <c r="E83" s="12" t="s">
        <v>113</v>
      </c>
      <c r="F83" s="12" t="s">
        <v>116</v>
      </c>
      <c r="G83" s="25">
        <v>963000</v>
      </c>
      <c r="H83" s="25">
        <v>963000</v>
      </c>
    </row>
    <row r="84" spans="1:8" ht="25.5" x14ac:dyDescent="0.25">
      <c r="A84" s="11" t="s">
        <v>199</v>
      </c>
      <c r="B84" s="12" t="s">
        <v>154</v>
      </c>
      <c r="C84" s="12" t="s">
        <v>70</v>
      </c>
      <c r="D84" s="12" t="s">
        <v>110</v>
      </c>
      <c r="E84" s="12" t="s">
        <v>113</v>
      </c>
      <c r="F84" s="12" t="s">
        <v>91</v>
      </c>
      <c r="G84" s="25">
        <f>G85</f>
        <v>997600</v>
      </c>
      <c r="H84" s="25">
        <f>H85</f>
        <v>900048.5</v>
      </c>
    </row>
    <row r="85" spans="1:8" ht="38.25" x14ac:dyDescent="0.25">
      <c r="A85" s="11" t="s">
        <v>92</v>
      </c>
      <c r="B85" s="12" t="s">
        <v>154</v>
      </c>
      <c r="C85" s="12" t="s">
        <v>70</v>
      </c>
      <c r="D85" s="12" t="s">
        <v>110</v>
      </c>
      <c r="E85" s="12" t="s">
        <v>113</v>
      </c>
      <c r="F85" s="12" t="s">
        <v>93</v>
      </c>
      <c r="G85" s="25">
        <v>997600</v>
      </c>
      <c r="H85" s="25">
        <v>900048.5</v>
      </c>
    </row>
    <row r="86" spans="1:8" x14ac:dyDescent="0.25">
      <c r="A86" s="11" t="s">
        <v>94</v>
      </c>
      <c r="B86" s="12" t="s">
        <v>154</v>
      </c>
      <c r="C86" s="12" t="s">
        <v>70</v>
      </c>
      <c r="D86" s="12" t="s">
        <v>110</v>
      </c>
      <c r="E86" s="12" t="s">
        <v>113</v>
      </c>
      <c r="F86" s="12" t="s">
        <v>95</v>
      </c>
      <c r="G86" s="25">
        <f>G87</f>
        <v>10000</v>
      </c>
      <c r="H86" s="25">
        <f>H87</f>
        <v>10000</v>
      </c>
    </row>
    <row r="87" spans="1:8" x14ac:dyDescent="0.25">
      <c r="A87" s="11" t="s">
        <v>96</v>
      </c>
      <c r="B87" s="12" t="s">
        <v>154</v>
      </c>
      <c r="C87" s="12" t="s">
        <v>70</v>
      </c>
      <c r="D87" s="12" t="s">
        <v>110</v>
      </c>
      <c r="E87" s="12" t="s">
        <v>113</v>
      </c>
      <c r="F87" s="12" t="s">
        <v>97</v>
      </c>
      <c r="G87" s="25">
        <v>10000</v>
      </c>
      <c r="H87" s="25">
        <v>10000</v>
      </c>
    </row>
    <row r="88" spans="1:8" x14ac:dyDescent="0.25">
      <c r="A88" s="114" t="s">
        <v>209</v>
      </c>
      <c r="B88" s="62" t="s">
        <v>154</v>
      </c>
      <c r="C88" s="62" t="s">
        <v>135</v>
      </c>
      <c r="D88" s="84" t="s">
        <v>71</v>
      </c>
      <c r="E88" s="84" t="s">
        <v>72</v>
      </c>
      <c r="F88" s="84" t="s">
        <v>73</v>
      </c>
      <c r="G88" s="64">
        <f>G89</f>
        <v>2262400</v>
      </c>
      <c r="H88" s="64">
        <f>H89</f>
        <v>2262400</v>
      </c>
    </row>
    <row r="89" spans="1:8" x14ac:dyDescent="0.25">
      <c r="A89" s="115" t="s">
        <v>136</v>
      </c>
      <c r="B89" s="22" t="s">
        <v>154</v>
      </c>
      <c r="C89" s="22" t="s">
        <v>135</v>
      </c>
      <c r="D89" s="23" t="s">
        <v>70</v>
      </c>
      <c r="E89" s="23" t="s">
        <v>72</v>
      </c>
      <c r="F89" s="23" t="s">
        <v>73</v>
      </c>
      <c r="G89" s="110">
        <f>G90</f>
        <v>2262400</v>
      </c>
      <c r="H89" s="110">
        <f>H90</f>
        <v>2262400</v>
      </c>
    </row>
    <row r="90" spans="1:8" ht="38.25" x14ac:dyDescent="0.25">
      <c r="A90" s="27" t="s">
        <v>215</v>
      </c>
      <c r="B90" s="12" t="s">
        <v>154</v>
      </c>
      <c r="C90" s="12" t="s">
        <v>135</v>
      </c>
      <c r="D90" s="20" t="s">
        <v>70</v>
      </c>
      <c r="E90" s="23" t="s">
        <v>137</v>
      </c>
      <c r="F90" s="20" t="s">
        <v>73</v>
      </c>
      <c r="G90" s="110">
        <f>G93+G95</f>
        <v>2262400</v>
      </c>
      <c r="H90" s="110">
        <f>H93+H95</f>
        <v>2262400</v>
      </c>
    </row>
    <row r="91" spans="1:8" ht="38.25" x14ac:dyDescent="0.25">
      <c r="A91" s="18" t="s">
        <v>216</v>
      </c>
      <c r="B91" s="12" t="s">
        <v>154</v>
      </c>
      <c r="C91" s="12" t="s">
        <v>135</v>
      </c>
      <c r="D91" s="20" t="s">
        <v>70</v>
      </c>
      <c r="E91" s="20" t="s">
        <v>138</v>
      </c>
      <c r="F91" s="20" t="s">
        <v>73</v>
      </c>
      <c r="G91" s="24">
        <f>G92</f>
        <v>2262400</v>
      </c>
      <c r="H91" s="24">
        <f>H92</f>
        <v>2262400</v>
      </c>
    </row>
    <row r="92" spans="1:8" ht="25.5" x14ac:dyDescent="0.25">
      <c r="A92" s="18" t="s">
        <v>139</v>
      </c>
      <c r="B92" s="12" t="s">
        <v>154</v>
      </c>
      <c r="C92" s="12" t="s">
        <v>135</v>
      </c>
      <c r="D92" s="20" t="s">
        <v>70</v>
      </c>
      <c r="E92" s="20" t="s">
        <v>140</v>
      </c>
      <c r="F92" s="20" t="s">
        <v>73</v>
      </c>
      <c r="G92" s="24">
        <f>G93+G95</f>
        <v>2262400</v>
      </c>
      <c r="H92" s="24">
        <f>H93+H95</f>
        <v>2262400</v>
      </c>
    </row>
    <row r="93" spans="1:8" ht="63.75" customHeight="1" x14ac:dyDescent="0.25">
      <c r="A93" s="116" t="s">
        <v>114</v>
      </c>
      <c r="B93" s="12" t="s">
        <v>154</v>
      </c>
      <c r="C93" s="12" t="s">
        <v>135</v>
      </c>
      <c r="D93" s="20" t="s">
        <v>70</v>
      </c>
      <c r="E93" s="20" t="s">
        <v>140</v>
      </c>
      <c r="F93" s="20" t="s">
        <v>83</v>
      </c>
      <c r="G93" s="24">
        <f>G94</f>
        <v>1400000</v>
      </c>
      <c r="H93" s="24">
        <f>H94</f>
        <v>1400000</v>
      </c>
    </row>
    <row r="94" spans="1:8" ht="25.5" x14ac:dyDescent="0.25">
      <c r="A94" s="116" t="s">
        <v>115</v>
      </c>
      <c r="B94" s="12" t="s">
        <v>154</v>
      </c>
      <c r="C94" s="12" t="s">
        <v>135</v>
      </c>
      <c r="D94" s="20" t="s">
        <v>70</v>
      </c>
      <c r="E94" s="20" t="s">
        <v>140</v>
      </c>
      <c r="F94" s="20" t="s">
        <v>116</v>
      </c>
      <c r="G94" s="24">
        <v>1400000</v>
      </c>
      <c r="H94" s="24">
        <v>1400000</v>
      </c>
    </row>
    <row r="95" spans="1:8" ht="25.5" x14ac:dyDescent="0.25">
      <c r="A95" s="11" t="s">
        <v>199</v>
      </c>
      <c r="B95" s="12" t="s">
        <v>154</v>
      </c>
      <c r="C95" s="12" t="s">
        <v>135</v>
      </c>
      <c r="D95" s="20" t="s">
        <v>70</v>
      </c>
      <c r="E95" s="20" t="s">
        <v>140</v>
      </c>
      <c r="F95" s="20" t="s">
        <v>91</v>
      </c>
      <c r="G95" s="24">
        <f>G96</f>
        <v>862400</v>
      </c>
      <c r="H95" s="24">
        <f>H96</f>
        <v>862400</v>
      </c>
    </row>
    <row r="96" spans="1:8" ht="38.25" x14ac:dyDescent="0.25">
      <c r="A96" s="11" t="s">
        <v>92</v>
      </c>
      <c r="B96" s="12" t="s">
        <v>154</v>
      </c>
      <c r="C96" s="12" t="s">
        <v>135</v>
      </c>
      <c r="D96" s="20" t="s">
        <v>70</v>
      </c>
      <c r="E96" s="20" t="s">
        <v>140</v>
      </c>
      <c r="F96" s="20" t="s">
        <v>93</v>
      </c>
      <c r="G96" s="24">
        <v>862400</v>
      </c>
      <c r="H96" s="24">
        <v>862400</v>
      </c>
    </row>
    <row r="97" spans="1:8" x14ac:dyDescent="0.25">
      <c r="A97" s="117" t="s">
        <v>147</v>
      </c>
      <c r="B97" s="89"/>
      <c r="C97" s="89"/>
      <c r="D97" s="88"/>
      <c r="E97" s="88"/>
      <c r="F97" s="88"/>
      <c r="G97" s="64">
        <f>G16+G76</f>
        <v>9736233</v>
      </c>
      <c r="H97" s="64">
        <f>H16+H76</f>
        <v>9497845.4000000004</v>
      </c>
    </row>
  </sheetData>
  <mergeCells count="5">
    <mergeCell ref="A11:H11"/>
    <mergeCell ref="A13:A14"/>
    <mergeCell ref="B13:F13"/>
    <mergeCell ref="G13:G14"/>
    <mergeCell ref="H13:H14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85"/>
  <sheetViews>
    <sheetView tabSelected="1" topLeftCell="A40" workbookViewId="0">
      <selection activeCell="D46" sqref="D46"/>
    </sheetView>
  </sheetViews>
  <sheetFormatPr defaultRowHeight="15" x14ac:dyDescent="0.25"/>
  <cols>
    <col min="1" max="1" width="58.7109375" style="191" customWidth="1"/>
    <col min="2" max="2" width="11.7109375" style="191" customWidth="1"/>
    <col min="3" max="3" width="5.42578125" style="191" customWidth="1"/>
    <col min="4" max="4" width="15.28515625" style="191" customWidth="1"/>
    <col min="5" max="16384" width="9.140625" style="191"/>
  </cols>
  <sheetData>
    <row r="1" spans="1:19" x14ac:dyDescent="0.25">
      <c r="D1" s="189" t="s">
        <v>202</v>
      </c>
    </row>
    <row r="2" spans="1:19" x14ac:dyDescent="0.25">
      <c r="D2" s="189" t="s">
        <v>257</v>
      </c>
    </row>
    <row r="3" spans="1:19" x14ac:dyDescent="0.25">
      <c r="D3" s="189" t="s">
        <v>167</v>
      </c>
    </row>
    <row r="4" spans="1:19" x14ac:dyDescent="0.25">
      <c r="D4" s="200" t="s">
        <v>281</v>
      </c>
    </row>
    <row r="6" spans="1:19" x14ac:dyDescent="0.25">
      <c r="D6" s="185" t="s">
        <v>223</v>
      </c>
      <c r="M6" s="194"/>
      <c r="N6" s="194"/>
      <c r="O6" s="194"/>
      <c r="P6" s="194"/>
      <c r="Q6" s="194"/>
      <c r="R6" s="194"/>
      <c r="S6" s="194"/>
    </row>
    <row r="7" spans="1:19" x14ac:dyDescent="0.25">
      <c r="D7" s="189" t="s">
        <v>257</v>
      </c>
      <c r="M7" s="194"/>
      <c r="N7" s="194"/>
      <c r="O7" s="194"/>
      <c r="P7" s="194"/>
      <c r="Q7" s="194"/>
      <c r="R7" s="194"/>
      <c r="S7" s="194"/>
    </row>
    <row r="8" spans="1:19" x14ac:dyDescent="0.25">
      <c r="D8" s="185" t="s">
        <v>167</v>
      </c>
      <c r="M8" s="194"/>
      <c r="N8" s="194"/>
      <c r="O8" s="194"/>
      <c r="P8" s="194"/>
      <c r="Q8" s="194"/>
      <c r="R8" s="194"/>
      <c r="S8" s="194"/>
    </row>
    <row r="9" spans="1:19" x14ac:dyDescent="0.25">
      <c r="C9" s="195"/>
      <c r="D9" s="189" t="s">
        <v>250</v>
      </c>
      <c r="M9" s="194"/>
      <c r="N9" s="194"/>
      <c r="O9" s="194"/>
      <c r="P9" s="194"/>
      <c r="Q9" s="194"/>
      <c r="R9" s="194"/>
      <c r="S9" s="194"/>
    </row>
    <row r="10" spans="1:19" x14ac:dyDescent="0.25">
      <c r="B10" s="289"/>
      <c r="C10" s="300"/>
      <c r="D10" s="300"/>
      <c r="M10" s="194"/>
      <c r="N10" s="194"/>
      <c r="O10" s="194"/>
      <c r="P10" s="194"/>
      <c r="Q10" s="194"/>
      <c r="R10" s="194"/>
      <c r="S10" s="194"/>
    </row>
    <row r="11" spans="1:19" ht="43.5" customHeight="1" x14ac:dyDescent="0.25">
      <c r="A11" s="286" t="s">
        <v>236</v>
      </c>
      <c r="B11" s="286"/>
      <c r="C11" s="286"/>
      <c r="D11" s="286"/>
      <c r="M11" s="194"/>
      <c r="N11" s="194"/>
      <c r="O11" s="194"/>
      <c r="P11" s="194"/>
      <c r="Q11" s="194"/>
      <c r="R11" s="194"/>
      <c r="S11" s="194"/>
    </row>
    <row r="12" spans="1:19" x14ac:dyDescent="0.25">
      <c r="M12" s="194"/>
      <c r="N12" s="194"/>
      <c r="O12" s="194"/>
      <c r="P12" s="194"/>
      <c r="Q12" s="194"/>
      <c r="R12" s="194"/>
      <c r="S12" s="194"/>
    </row>
    <row r="13" spans="1:19" ht="38.25" x14ac:dyDescent="0.25">
      <c r="A13" s="33" t="s">
        <v>69</v>
      </c>
      <c r="B13" s="26" t="s">
        <v>197</v>
      </c>
      <c r="C13" s="26" t="s">
        <v>194</v>
      </c>
      <c r="D13" s="26" t="s">
        <v>48</v>
      </c>
      <c r="M13" s="194"/>
      <c r="N13" s="194"/>
      <c r="O13" s="194"/>
      <c r="P13" s="194"/>
      <c r="Q13" s="194"/>
      <c r="R13" s="194"/>
      <c r="S13" s="194"/>
    </row>
    <row r="14" spans="1:19" ht="11.25" customHeight="1" x14ac:dyDescent="0.25">
      <c r="A14" s="215">
        <v>1</v>
      </c>
      <c r="B14" s="215">
        <v>2</v>
      </c>
      <c r="C14" s="215">
        <v>3</v>
      </c>
      <c r="D14" s="215">
        <v>4</v>
      </c>
      <c r="M14" s="194"/>
      <c r="N14" s="194"/>
      <c r="O14" s="194"/>
      <c r="P14" s="194"/>
      <c r="Q14" s="194"/>
      <c r="R14" s="194"/>
      <c r="S14" s="194"/>
    </row>
    <row r="15" spans="1:19" ht="38.25" x14ac:dyDescent="0.25">
      <c r="A15" s="266" t="s">
        <v>269</v>
      </c>
      <c r="B15" s="259" t="s">
        <v>243</v>
      </c>
      <c r="C15" s="267" t="s">
        <v>73</v>
      </c>
      <c r="D15" s="268">
        <f>D16</f>
        <v>3298703.87</v>
      </c>
      <c r="M15" s="194"/>
      <c r="N15" s="194"/>
      <c r="O15" s="194"/>
      <c r="P15" s="194"/>
      <c r="Q15" s="194"/>
      <c r="R15" s="194"/>
      <c r="S15" s="194"/>
    </row>
    <row r="16" spans="1:19" ht="38.25" customHeight="1" x14ac:dyDescent="0.25">
      <c r="A16" s="258" t="s">
        <v>278</v>
      </c>
      <c r="B16" s="261" t="s">
        <v>244</v>
      </c>
      <c r="C16" s="261" t="s">
        <v>73</v>
      </c>
      <c r="D16" s="260">
        <f>D17</f>
        <v>3298703.87</v>
      </c>
      <c r="M16" s="194"/>
      <c r="N16" s="194"/>
      <c r="O16" s="194"/>
      <c r="P16" s="194"/>
      <c r="Q16" s="194"/>
      <c r="R16" s="194"/>
      <c r="S16" s="194"/>
    </row>
    <row r="17" spans="1:19" ht="51" x14ac:dyDescent="0.25">
      <c r="A17" s="258" t="s">
        <v>280</v>
      </c>
      <c r="B17" s="261" t="s">
        <v>245</v>
      </c>
      <c r="C17" s="261" t="s">
        <v>73</v>
      </c>
      <c r="D17" s="260">
        <f>D18+D21</f>
        <v>3298703.87</v>
      </c>
      <c r="M17" s="194"/>
      <c r="N17" s="194"/>
      <c r="O17" s="194"/>
      <c r="P17" s="194"/>
      <c r="Q17" s="194"/>
      <c r="R17" s="194"/>
      <c r="S17" s="194"/>
    </row>
    <row r="18" spans="1:19" ht="38.25" x14ac:dyDescent="0.25">
      <c r="A18" s="262" t="s">
        <v>246</v>
      </c>
      <c r="B18" s="270" t="s">
        <v>247</v>
      </c>
      <c r="C18" s="263" t="s">
        <v>73</v>
      </c>
      <c r="D18" s="260">
        <f>D19</f>
        <v>3199742.75</v>
      </c>
      <c r="M18" s="194"/>
      <c r="N18" s="194"/>
      <c r="O18" s="194"/>
      <c r="P18" s="194"/>
      <c r="Q18" s="194"/>
      <c r="R18" s="194"/>
      <c r="S18" s="194"/>
    </row>
    <row r="19" spans="1:19" ht="25.5" x14ac:dyDescent="0.25">
      <c r="A19" s="262" t="s">
        <v>199</v>
      </c>
      <c r="B19" s="264" t="s">
        <v>247</v>
      </c>
      <c r="C19" s="264">
        <v>200</v>
      </c>
      <c r="D19" s="265">
        <f>D20</f>
        <v>3199742.75</v>
      </c>
      <c r="M19" s="194"/>
      <c r="N19" s="194"/>
      <c r="O19" s="194"/>
      <c r="P19" s="194"/>
      <c r="Q19" s="194"/>
      <c r="R19" s="194"/>
      <c r="S19" s="194"/>
    </row>
    <row r="20" spans="1:19" ht="25.5" x14ac:dyDescent="0.25">
      <c r="A20" s="262" t="s">
        <v>92</v>
      </c>
      <c r="B20" s="263" t="s">
        <v>247</v>
      </c>
      <c r="C20" s="263">
        <v>240</v>
      </c>
      <c r="D20" s="260">
        <v>3199742.75</v>
      </c>
      <c r="M20" s="194"/>
      <c r="N20" s="194"/>
      <c r="O20" s="194"/>
      <c r="P20" s="194"/>
      <c r="Q20" s="194"/>
      <c r="R20" s="194"/>
      <c r="S20" s="194"/>
    </row>
    <row r="21" spans="1:19" ht="63.75" x14ac:dyDescent="0.25">
      <c r="A21" s="269" t="s">
        <v>248</v>
      </c>
      <c r="B21" s="270" t="s">
        <v>249</v>
      </c>
      <c r="C21" s="263" t="s">
        <v>73</v>
      </c>
      <c r="D21" s="260">
        <f>D22</f>
        <v>98961.12</v>
      </c>
      <c r="M21" s="194"/>
      <c r="N21" s="194"/>
      <c r="O21" s="194"/>
      <c r="P21" s="194"/>
      <c r="Q21" s="194"/>
      <c r="R21" s="194"/>
      <c r="S21" s="194"/>
    </row>
    <row r="22" spans="1:19" ht="25.5" x14ac:dyDescent="0.25">
      <c r="A22" s="262" t="s">
        <v>199</v>
      </c>
      <c r="B22" s="264" t="s">
        <v>249</v>
      </c>
      <c r="C22" s="264">
        <v>200</v>
      </c>
      <c r="D22" s="265">
        <f>D23</f>
        <v>98961.12</v>
      </c>
      <c r="M22" s="194"/>
      <c r="N22" s="194"/>
      <c r="O22" s="194"/>
      <c r="P22" s="194"/>
      <c r="Q22" s="194"/>
      <c r="R22" s="194"/>
      <c r="S22" s="194"/>
    </row>
    <row r="23" spans="1:19" ht="25.5" x14ac:dyDescent="0.25">
      <c r="A23" s="262" t="s">
        <v>92</v>
      </c>
      <c r="B23" s="263" t="s">
        <v>249</v>
      </c>
      <c r="C23" s="263">
        <v>240</v>
      </c>
      <c r="D23" s="260">
        <v>98961.12</v>
      </c>
      <c r="M23" s="194"/>
      <c r="N23" s="194"/>
      <c r="O23" s="194"/>
      <c r="P23" s="194"/>
      <c r="Q23" s="194"/>
      <c r="R23" s="194"/>
      <c r="S23" s="194"/>
    </row>
    <row r="24" spans="1:19" ht="25.5" customHeight="1" x14ac:dyDescent="0.25">
      <c r="A24" s="21" t="s">
        <v>272</v>
      </c>
      <c r="B24" s="28" t="s">
        <v>131</v>
      </c>
      <c r="C24" s="28" t="s">
        <v>73</v>
      </c>
      <c r="D24" s="110">
        <f>D27</f>
        <v>193131.92</v>
      </c>
      <c r="M24" s="194"/>
      <c r="N24" s="194"/>
      <c r="O24" s="194"/>
      <c r="P24" s="194"/>
      <c r="Q24" s="194"/>
      <c r="R24" s="194"/>
      <c r="S24" s="194"/>
    </row>
    <row r="25" spans="1:19" ht="38.25" x14ac:dyDescent="0.25">
      <c r="A25" s="11" t="s">
        <v>273</v>
      </c>
      <c r="B25" s="13" t="s">
        <v>132</v>
      </c>
      <c r="C25" s="13" t="s">
        <v>73</v>
      </c>
      <c r="D25" s="24">
        <f>D26</f>
        <v>193131.92</v>
      </c>
      <c r="M25" s="194"/>
      <c r="N25" s="194"/>
      <c r="O25" s="194"/>
      <c r="P25" s="194"/>
      <c r="Q25" s="194"/>
      <c r="R25" s="194"/>
      <c r="S25" s="194"/>
    </row>
    <row r="26" spans="1:19" ht="25.5" x14ac:dyDescent="0.25">
      <c r="A26" s="11" t="s">
        <v>133</v>
      </c>
      <c r="B26" s="13" t="s">
        <v>134</v>
      </c>
      <c r="C26" s="13" t="s">
        <v>73</v>
      </c>
      <c r="D26" s="24">
        <f>D27</f>
        <v>193131.92</v>
      </c>
      <c r="M26" s="194"/>
      <c r="N26" s="194"/>
      <c r="O26" s="194"/>
      <c r="P26" s="194"/>
      <c r="Q26" s="194"/>
      <c r="R26" s="194"/>
      <c r="S26" s="194"/>
    </row>
    <row r="27" spans="1:19" ht="25.5" x14ac:dyDescent="0.25">
      <c r="A27" s="11" t="s">
        <v>199</v>
      </c>
      <c r="B27" s="13" t="s">
        <v>134</v>
      </c>
      <c r="C27" s="13" t="s">
        <v>91</v>
      </c>
      <c r="D27" s="24">
        <f>D28</f>
        <v>193131.92</v>
      </c>
      <c r="M27" s="194"/>
      <c r="N27" s="194"/>
      <c r="O27" s="194"/>
      <c r="P27" s="194"/>
      <c r="Q27" s="194"/>
      <c r="R27" s="194"/>
      <c r="S27" s="194"/>
    </row>
    <row r="28" spans="1:19" ht="25.5" x14ac:dyDescent="0.25">
      <c r="A28" s="11" t="s">
        <v>92</v>
      </c>
      <c r="B28" s="13" t="s">
        <v>134</v>
      </c>
      <c r="C28" s="13" t="s">
        <v>93</v>
      </c>
      <c r="D28" s="24">
        <v>193131.92</v>
      </c>
      <c r="M28" s="194"/>
      <c r="N28" s="172"/>
      <c r="O28" s="173"/>
      <c r="P28" s="174"/>
      <c r="Q28" s="175"/>
      <c r="R28" s="194"/>
      <c r="S28" s="194"/>
    </row>
    <row r="29" spans="1:19" ht="38.25" x14ac:dyDescent="0.25">
      <c r="A29" s="27" t="s">
        <v>274</v>
      </c>
      <c r="B29" s="28" t="s">
        <v>128</v>
      </c>
      <c r="C29" s="28" t="s">
        <v>73</v>
      </c>
      <c r="D29" s="64">
        <f>D30</f>
        <v>453306.96</v>
      </c>
      <c r="M29" s="194"/>
      <c r="N29" s="176"/>
      <c r="O29" s="173"/>
      <c r="P29" s="173"/>
      <c r="Q29" s="177"/>
      <c r="R29" s="194"/>
      <c r="S29" s="194"/>
    </row>
    <row r="30" spans="1:19" ht="38.25" x14ac:dyDescent="0.25">
      <c r="A30" s="18" t="s">
        <v>275</v>
      </c>
      <c r="B30" s="13" t="s">
        <v>129</v>
      </c>
      <c r="C30" s="13" t="s">
        <v>73</v>
      </c>
      <c r="D30" s="90">
        <f>D31</f>
        <v>453306.96</v>
      </c>
      <c r="M30" s="194"/>
      <c r="N30" s="178"/>
      <c r="O30" s="179"/>
      <c r="P30" s="179"/>
      <c r="Q30" s="177"/>
      <c r="R30" s="194"/>
      <c r="S30" s="194"/>
    </row>
    <row r="31" spans="1:19" x14ac:dyDescent="0.25">
      <c r="A31" s="18" t="s">
        <v>208</v>
      </c>
      <c r="B31" s="13" t="s">
        <v>130</v>
      </c>
      <c r="C31" s="13" t="s">
        <v>73</v>
      </c>
      <c r="D31" s="90">
        <f>D32</f>
        <v>453306.96</v>
      </c>
      <c r="M31" s="194"/>
      <c r="N31" s="180"/>
      <c r="O31" s="181"/>
      <c r="P31" s="181"/>
      <c r="Q31" s="177"/>
      <c r="R31" s="194"/>
      <c r="S31" s="194"/>
    </row>
    <row r="32" spans="1:19" ht="25.5" x14ac:dyDescent="0.25">
      <c r="A32" s="11" t="s">
        <v>199</v>
      </c>
      <c r="B32" s="13" t="s">
        <v>130</v>
      </c>
      <c r="C32" s="13" t="s">
        <v>91</v>
      </c>
      <c r="D32" s="90">
        <f>D33</f>
        <v>453306.96</v>
      </c>
      <c r="M32" s="194"/>
      <c r="N32" s="180"/>
      <c r="O32" s="181"/>
      <c r="P32" s="181"/>
      <c r="Q32" s="182"/>
      <c r="R32" s="194"/>
      <c r="S32" s="194"/>
    </row>
    <row r="33" spans="1:19" ht="25.5" x14ac:dyDescent="0.25">
      <c r="A33" s="11" t="s">
        <v>92</v>
      </c>
      <c r="B33" s="13" t="s">
        <v>130</v>
      </c>
      <c r="C33" s="13" t="s">
        <v>93</v>
      </c>
      <c r="D33" s="90">
        <v>453306.96</v>
      </c>
      <c r="M33" s="194"/>
      <c r="N33" s="180"/>
      <c r="O33" s="181"/>
      <c r="P33" s="181"/>
      <c r="Q33" s="177"/>
      <c r="R33" s="194"/>
      <c r="S33" s="194"/>
    </row>
    <row r="34" spans="1:19" ht="25.5" x14ac:dyDescent="0.25">
      <c r="A34" s="27" t="s">
        <v>210</v>
      </c>
      <c r="B34" s="23" t="s">
        <v>137</v>
      </c>
      <c r="C34" s="23" t="s">
        <v>73</v>
      </c>
      <c r="D34" s="110">
        <f>D37+D39</f>
        <v>2362400</v>
      </c>
      <c r="M34" s="194"/>
      <c r="N34" s="183"/>
      <c r="O34" s="181"/>
      <c r="P34" s="181"/>
      <c r="Q34" s="177"/>
      <c r="R34" s="194"/>
      <c r="S34" s="194"/>
    </row>
    <row r="35" spans="1:19" ht="25.5" x14ac:dyDescent="0.25">
      <c r="A35" s="18" t="s">
        <v>211</v>
      </c>
      <c r="B35" s="20" t="s">
        <v>138</v>
      </c>
      <c r="C35" s="20" t="s">
        <v>73</v>
      </c>
      <c r="D35" s="24">
        <f>D36</f>
        <v>2362400</v>
      </c>
      <c r="M35" s="194"/>
      <c r="N35" s="180"/>
      <c r="O35" s="181"/>
      <c r="P35" s="181"/>
      <c r="Q35" s="182"/>
      <c r="R35" s="194"/>
      <c r="S35" s="194"/>
    </row>
    <row r="36" spans="1:19" x14ac:dyDescent="0.25">
      <c r="A36" s="18" t="s">
        <v>139</v>
      </c>
      <c r="B36" s="20" t="s">
        <v>140</v>
      </c>
      <c r="C36" s="20" t="s">
        <v>73</v>
      </c>
      <c r="D36" s="24">
        <f>D37+D39</f>
        <v>2362400</v>
      </c>
      <c r="M36" s="194"/>
      <c r="N36" s="180"/>
      <c r="O36" s="184"/>
      <c r="P36" s="184"/>
      <c r="Q36" s="182"/>
      <c r="R36" s="194"/>
      <c r="S36" s="194"/>
    </row>
    <row r="37" spans="1:19" ht="51" x14ac:dyDescent="0.25">
      <c r="A37" s="116" t="s">
        <v>114</v>
      </c>
      <c r="B37" s="20" t="s">
        <v>140</v>
      </c>
      <c r="C37" s="20" t="s">
        <v>83</v>
      </c>
      <c r="D37" s="24">
        <f>D38</f>
        <v>1400000</v>
      </c>
      <c r="M37" s="194"/>
      <c r="N37" s="180"/>
      <c r="O37" s="181"/>
      <c r="P37" s="181"/>
      <c r="Q37" s="177"/>
      <c r="R37" s="194"/>
      <c r="S37" s="194"/>
    </row>
    <row r="38" spans="1:19" x14ac:dyDescent="0.25">
      <c r="A38" s="116" t="s">
        <v>115</v>
      </c>
      <c r="B38" s="20" t="s">
        <v>140</v>
      </c>
      <c r="C38" s="20" t="s">
        <v>116</v>
      </c>
      <c r="D38" s="24">
        <v>1400000</v>
      </c>
      <c r="M38" s="194"/>
      <c r="N38" s="194"/>
      <c r="O38" s="194"/>
      <c r="P38" s="194"/>
      <c r="Q38" s="194"/>
      <c r="R38" s="194"/>
      <c r="S38" s="194"/>
    </row>
    <row r="39" spans="1:19" ht="25.5" x14ac:dyDescent="0.25">
      <c r="A39" s="11" t="s">
        <v>199</v>
      </c>
      <c r="B39" s="20" t="s">
        <v>140</v>
      </c>
      <c r="C39" s="20" t="s">
        <v>91</v>
      </c>
      <c r="D39" s="24">
        <f>D40</f>
        <v>962400</v>
      </c>
      <c r="M39" s="194"/>
      <c r="N39" s="194"/>
      <c r="O39" s="194"/>
      <c r="P39" s="194"/>
      <c r="Q39" s="194"/>
      <c r="R39" s="194"/>
      <c r="S39" s="194"/>
    </row>
    <row r="40" spans="1:19" ht="25.5" x14ac:dyDescent="0.25">
      <c r="A40" s="11" t="s">
        <v>92</v>
      </c>
      <c r="B40" s="20" t="s">
        <v>140</v>
      </c>
      <c r="C40" s="20" t="s">
        <v>93</v>
      </c>
      <c r="D40" s="24">
        <v>962400</v>
      </c>
      <c r="M40" s="194"/>
      <c r="N40" s="194"/>
      <c r="O40" s="194"/>
      <c r="P40" s="194"/>
      <c r="Q40" s="194"/>
      <c r="R40" s="194"/>
      <c r="S40" s="194"/>
    </row>
    <row r="41" spans="1:19" ht="25.5" x14ac:dyDescent="0.25">
      <c r="A41" s="21" t="s">
        <v>276</v>
      </c>
      <c r="B41" s="23" t="s">
        <v>143</v>
      </c>
      <c r="C41" s="23" t="s">
        <v>73</v>
      </c>
      <c r="D41" s="110">
        <f t="shared" ref="D41:D44" si="0">D42</f>
        <v>107000</v>
      </c>
      <c r="M41" s="194"/>
      <c r="N41" s="194"/>
      <c r="O41" s="194"/>
      <c r="P41" s="194"/>
      <c r="Q41" s="194"/>
      <c r="R41" s="194"/>
      <c r="S41" s="194"/>
    </row>
    <row r="42" spans="1:19" ht="38.25" x14ac:dyDescent="0.25">
      <c r="A42" s="108" t="s">
        <v>277</v>
      </c>
      <c r="B42" s="20" t="s">
        <v>144</v>
      </c>
      <c r="C42" s="20" t="s">
        <v>73</v>
      </c>
      <c r="D42" s="24">
        <f t="shared" si="0"/>
        <v>107000</v>
      </c>
      <c r="M42" s="194"/>
      <c r="N42" s="194"/>
      <c r="O42" s="194"/>
      <c r="P42" s="194"/>
      <c r="Q42" s="194"/>
      <c r="R42" s="194"/>
      <c r="S42" s="194"/>
    </row>
    <row r="43" spans="1:19" ht="26.25" x14ac:dyDescent="0.25">
      <c r="A43" s="19" t="s">
        <v>145</v>
      </c>
      <c r="B43" s="20" t="s">
        <v>146</v>
      </c>
      <c r="C43" s="20" t="s">
        <v>73</v>
      </c>
      <c r="D43" s="24">
        <f t="shared" si="0"/>
        <v>107000</v>
      </c>
      <c r="M43" s="194"/>
      <c r="N43" s="194"/>
      <c r="O43" s="194"/>
      <c r="P43" s="194"/>
      <c r="Q43" s="194"/>
      <c r="R43" s="194"/>
      <c r="S43" s="194"/>
    </row>
    <row r="44" spans="1:19" ht="25.5" x14ac:dyDescent="0.25">
      <c r="A44" s="11" t="s">
        <v>199</v>
      </c>
      <c r="B44" s="20" t="s">
        <v>146</v>
      </c>
      <c r="C44" s="20" t="s">
        <v>91</v>
      </c>
      <c r="D44" s="24">
        <f t="shared" si="0"/>
        <v>107000</v>
      </c>
      <c r="M44" s="194"/>
      <c r="N44" s="194"/>
      <c r="O44" s="194"/>
      <c r="P44" s="194"/>
      <c r="Q44" s="194"/>
      <c r="R44" s="194"/>
      <c r="S44" s="194"/>
    </row>
    <row r="45" spans="1:19" ht="25.5" x14ac:dyDescent="0.25">
      <c r="A45" s="17" t="s">
        <v>92</v>
      </c>
      <c r="B45" s="20" t="s">
        <v>146</v>
      </c>
      <c r="C45" s="20" t="s">
        <v>93</v>
      </c>
      <c r="D45" s="24">
        <v>107000</v>
      </c>
      <c r="M45" s="194"/>
      <c r="N45" s="194"/>
      <c r="O45" s="194"/>
      <c r="P45" s="194"/>
      <c r="Q45" s="194"/>
      <c r="R45" s="194"/>
      <c r="S45" s="194"/>
    </row>
    <row r="46" spans="1:19" ht="38.25" x14ac:dyDescent="0.25">
      <c r="A46" s="27" t="s">
        <v>267</v>
      </c>
      <c r="B46" s="28" t="s">
        <v>123</v>
      </c>
      <c r="C46" s="28" t="s">
        <v>73</v>
      </c>
      <c r="D46" s="110">
        <f>D49</f>
        <v>100000</v>
      </c>
      <c r="M46" s="194"/>
      <c r="N46" s="194"/>
      <c r="O46" s="194"/>
      <c r="P46" s="194"/>
      <c r="Q46" s="194"/>
      <c r="R46" s="194"/>
      <c r="S46" s="194"/>
    </row>
    <row r="47" spans="1:19" ht="51" x14ac:dyDescent="0.25">
      <c r="A47" s="18" t="s">
        <v>268</v>
      </c>
      <c r="B47" s="13" t="s">
        <v>152</v>
      </c>
      <c r="C47" s="13" t="s">
        <v>73</v>
      </c>
      <c r="D47" s="24">
        <f>D48</f>
        <v>100000</v>
      </c>
      <c r="M47" s="194"/>
      <c r="N47" s="194"/>
      <c r="O47" s="194"/>
      <c r="P47" s="194"/>
      <c r="Q47" s="194"/>
      <c r="R47" s="194"/>
      <c r="S47" s="194"/>
    </row>
    <row r="48" spans="1:19" ht="25.5" x14ac:dyDescent="0.25">
      <c r="A48" s="18" t="s">
        <v>124</v>
      </c>
      <c r="B48" s="13" t="s">
        <v>125</v>
      </c>
      <c r="C48" s="13" t="s">
        <v>73</v>
      </c>
      <c r="D48" s="24">
        <f>D49</f>
        <v>100000</v>
      </c>
      <c r="M48" s="194"/>
      <c r="N48" s="194"/>
      <c r="O48" s="194"/>
      <c r="P48" s="194"/>
      <c r="Q48" s="194"/>
      <c r="R48" s="194"/>
      <c r="S48" s="194"/>
    </row>
    <row r="49" spans="1:19" ht="25.5" x14ac:dyDescent="0.25">
      <c r="A49" s="11" t="s">
        <v>199</v>
      </c>
      <c r="B49" s="13" t="s">
        <v>125</v>
      </c>
      <c r="C49" s="13" t="s">
        <v>91</v>
      </c>
      <c r="D49" s="24">
        <f>D50</f>
        <v>100000</v>
      </c>
      <c r="M49" s="194"/>
      <c r="N49" s="194"/>
      <c r="O49" s="194"/>
      <c r="P49" s="194"/>
      <c r="Q49" s="194"/>
      <c r="R49" s="194"/>
      <c r="S49" s="194"/>
    </row>
    <row r="50" spans="1:19" ht="25.5" x14ac:dyDescent="0.25">
      <c r="A50" s="11" t="s">
        <v>92</v>
      </c>
      <c r="B50" s="13" t="s">
        <v>125</v>
      </c>
      <c r="C50" s="13" t="s">
        <v>93</v>
      </c>
      <c r="D50" s="24">
        <v>100000</v>
      </c>
      <c r="M50" s="194"/>
      <c r="N50" s="194"/>
      <c r="O50" s="194"/>
      <c r="P50" s="194"/>
      <c r="Q50" s="194"/>
      <c r="R50" s="194"/>
      <c r="S50" s="194"/>
    </row>
    <row r="51" spans="1:19" ht="63.75" x14ac:dyDescent="0.25">
      <c r="A51" s="121" t="s">
        <v>206</v>
      </c>
      <c r="B51" s="22" t="s">
        <v>111</v>
      </c>
      <c r="C51" s="22" t="s">
        <v>73</v>
      </c>
      <c r="D51" s="122">
        <f>D52</f>
        <v>1770600</v>
      </c>
      <c r="M51" s="194"/>
      <c r="N51" s="194"/>
      <c r="O51" s="194"/>
      <c r="P51" s="194"/>
      <c r="Q51" s="194"/>
      <c r="R51" s="194"/>
      <c r="S51" s="194"/>
    </row>
    <row r="52" spans="1:19" ht="63.75" customHeight="1" x14ac:dyDescent="0.25">
      <c r="A52" s="17" t="s">
        <v>207</v>
      </c>
      <c r="B52" s="12" t="s">
        <v>112</v>
      </c>
      <c r="C52" s="12" t="s">
        <v>73</v>
      </c>
      <c r="D52" s="25">
        <f>D53</f>
        <v>1770600</v>
      </c>
      <c r="M52" s="194"/>
      <c r="N52" s="194"/>
      <c r="O52" s="194"/>
      <c r="P52" s="194"/>
      <c r="Q52" s="194"/>
      <c r="R52" s="194"/>
      <c r="S52" s="194"/>
    </row>
    <row r="53" spans="1:19" ht="63.75" x14ac:dyDescent="0.25">
      <c r="A53" s="18" t="s">
        <v>203</v>
      </c>
      <c r="B53" s="12" t="s">
        <v>113</v>
      </c>
      <c r="C53" s="12" t="s">
        <v>73</v>
      </c>
      <c r="D53" s="25">
        <f>D54+D56+D58</f>
        <v>1770600</v>
      </c>
    </row>
    <row r="54" spans="1:19" ht="51" x14ac:dyDescent="0.25">
      <c r="A54" s="18" t="s">
        <v>114</v>
      </c>
      <c r="B54" s="12" t="s">
        <v>113</v>
      </c>
      <c r="C54" s="12" t="s">
        <v>83</v>
      </c>
      <c r="D54" s="25">
        <f>D55</f>
        <v>863000</v>
      </c>
    </row>
    <row r="55" spans="1:19" x14ac:dyDescent="0.25">
      <c r="A55" s="10" t="s">
        <v>115</v>
      </c>
      <c r="B55" s="12" t="s">
        <v>113</v>
      </c>
      <c r="C55" s="12" t="s">
        <v>116</v>
      </c>
      <c r="D55" s="25">
        <v>863000</v>
      </c>
    </row>
    <row r="56" spans="1:19" ht="25.5" x14ac:dyDescent="0.25">
      <c r="A56" s="11" t="s">
        <v>199</v>
      </c>
      <c r="B56" s="12" t="s">
        <v>113</v>
      </c>
      <c r="C56" s="12" t="s">
        <v>91</v>
      </c>
      <c r="D56" s="25">
        <f>D57</f>
        <v>897600</v>
      </c>
    </row>
    <row r="57" spans="1:19" ht="25.5" x14ac:dyDescent="0.25">
      <c r="A57" s="11" t="s">
        <v>92</v>
      </c>
      <c r="B57" s="12" t="s">
        <v>113</v>
      </c>
      <c r="C57" s="12" t="s">
        <v>93</v>
      </c>
      <c r="D57" s="25">
        <v>897600</v>
      </c>
    </row>
    <row r="58" spans="1:19" x14ac:dyDescent="0.25">
      <c r="A58" s="11" t="s">
        <v>94</v>
      </c>
      <c r="B58" s="12" t="s">
        <v>113</v>
      </c>
      <c r="C58" s="12" t="s">
        <v>95</v>
      </c>
      <c r="D58" s="25">
        <f>D59</f>
        <v>10000</v>
      </c>
    </row>
    <row r="59" spans="1:19" x14ac:dyDescent="0.25">
      <c r="A59" s="11" t="s">
        <v>96</v>
      </c>
      <c r="B59" s="12" t="s">
        <v>113</v>
      </c>
      <c r="C59" s="12" t="s">
        <v>97</v>
      </c>
      <c r="D59" s="25">
        <v>10000</v>
      </c>
    </row>
    <row r="60" spans="1:19" x14ac:dyDescent="0.25">
      <c r="A60" s="72" t="s">
        <v>224</v>
      </c>
      <c r="B60" s="23" t="s">
        <v>72</v>
      </c>
      <c r="C60" s="23" t="s">
        <v>73</v>
      </c>
      <c r="D60" s="74">
        <f>D24+D29+D34+D41+D46+D51+D15</f>
        <v>8285142.75</v>
      </c>
    </row>
    <row r="61" spans="1:19" ht="28.5" x14ac:dyDescent="0.25">
      <c r="A61" s="72" t="s">
        <v>76</v>
      </c>
      <c r="B61" s="28" t="s">
        <v>77</v>
      </c>
      <c r="C61" s="28" t="s">
        <v>73</v>
      </c>
      <c r="D61" s="74">
        <f>D62</f>
        <v>4896994</v>
      </c>
    </row>
    <row r="62" spans="1:19" ht="25.5" x14ac:dyDescent="0.25">
      <c r="A62" s="21" t="s">
        <v>78</v>
      </c>
      <c r="B62" s="28" t="s">
        <v>79</v>
      </c>
      <c r="C62" s="28" t="s">
        <v>73</v>
      </c>
      <c r="D62" s="64">
        <f>D63</f>
        <v>4896994</v>
      </c>
    </row>
    <row r="63" spans="1:19" x14ac:dyDescent="0.25">
      <c r="A63" s="29" t="s">
        <v>155</v>
      </c>
      <c r="B63" s="28" t="s">
        <v>156</v>
      </c>
      <c r="C63" s="28" t="s">
        <v>73</v>
      </c>
      <c r="D63" s="64">
        <f>D64+D67+D74+D77+D80+D83</f>
        <v>4896994</v>
      </c>
    </row>
    <row r="64" spans="1:19" x14ac:dyDescent="0.25">
      <c r="A64" s="21" t="s">
        <v>80</v>
      </c>
      <c r="B64" s="13" t="s">
        <v>81</v>
      </c>
      <c r="C64" s="13" t="s">
        <v>73</v>
      </c>
      <c r="D64" s="64">
        <f>D65</f>
        <v>1200000</v>
      </c>
    </row>
    <row r="65" spans="1:4" ht="51" x14ac:dyDescent="0.25">
      <c r="A65" s="11" t="s">
        <v>82</v>
      </c>
      <c r="B65" s="13" t="s">
        <v>81</v>
      </c>
      <c r="C65" s="13" t="s">
        <v>83</v>
      </c>
      <c r="D65" s="24">
        <f>D66</f>
        <v>1200000</v>
      </c>
    </row>
    <row r="66" spans="1:4" ht="25.5" x14ac:dyDescent="0.25">
      <c r="A66" s="11" t="s">
        <v>84</v>
      </c>
      <c r="B66" s="13" t="s">
        <v>81</v>
      </c>
      <c r="C66" s="13" t="s">
        <v>85</v>
      </c>
      <c r="D66" s="24">
        <v>1200000</v>
      </c>
    </row>
    <row r="67" spans="1:4" x14ac:dyDescent="0.25">
      <c r="A67" s="21" t="s">
        <v>88</v>
      </c>
      <c r="B67" s="13" t="s">
        <v>89</v>
      </c>
      <c r="C67" s="13" t="s">
        <v>73</v>
      </c>
      <c r="D67" s="110">
        <f>D68+D70+D72</f>
        <v>2579000</v>
      </c>
    </row>
    <row r="68" spans="1:4" ht="51" x14ac:dyDescent="0.25">
      <c r="A68" s="11" t="s">
        <v>82</v>
      </c>
      <c r="B68" s="13" t="s">
        <v>89</v>
      </c>
      <c r="C68" s="13" t="s">
        <v>83</v>
      </c>
      <c r="D68" s="24">
        <f>D69</f>
        <v>2451000</v>
      </c>
    </row>
    <row r="69" spans="1:4" ht="25.5" x14ac:dyDescent="0.25">
      <c r="A69" s="11" t="s">
        <v>84</v>
      </c>
      <c r="B69" s="13" t="s">
        <v>89</v>
      </c>
      <c r="C69" s="13" t="s">
        <v>85</v>
      </c>
      <c r="D69" s="24">
        <v>2451000</v>
      </c>
    </row>
    <row r="70" spans="1:4" ht="25.5" x14ac:dyDescent="0.25">
      <c r="A70" s="11" t="s">
        <v>90</v>
      </c>
      <c r="B70" s="13" t="s">
        <v>89</v>
      </c>
      <c r="C70" s="13" t="s">
        <v>91</v>
      </c>
      <c r="D70" s="24">
        <f>D71</f>
        <v>121000</v>
      </c>
    </row>
    <row r="71" spans="1:4" ht="25.5" x14ac:dyDescent="0.25">
      <c r="A71" s="11" t="s">
        <v>92</v>
      </c>
      <c r="B71" s="13" t="s">
        <v>89</v>
      </c>
      <c r="C71" s="13" t="s">
        <v>93</v>
      </c>
      <c r="D71" s="24">
        <v>121000</v>
      </c>
    </row>
    <row r="72" spans="1:4" x14ac:dyDescent="0.25">
      <c r="A72" s="11" t="s">
        <v>94</v>
      </c>
      <c r="B72" s="13" t="s">
        <v>89</v>
      </c>
      <c r="C72" s="13" t="s">
        <v>95</v>
      </c>
      <c r="D72" s="24">
        <f>D73</f>
        <v>7000</v>
      </c>
    </row>
    <row r="73" spans="1:4" x14ac:dyDescent="0.25">
      <c r="A73" s="11" t="s">
        <v>96</v>
      </c>
      <c r="B73" s="13" t="s">
        <v>89</v>
      </c>
      <c r="C73" s="13" t="s">
        <v>97</v>
      </c>
      <c r="D73" s="24">
        <v>7000</v>
      </c>
    </row>
    <row r="74" spans="1:4" x14ac:dyDescent="0.25">
      <c r="A74" s="123" t="s">
        <v>107</v>
      </c>
      <c r="B74" s="9">
        <v>9999910030</v>
      </c>
      <c r="C74" s="16" t="s">
        <v>73</v>
      </c>
      <c r="D74" s="64">
        <f>D75</f>
        <v>340000</v>
      </c>
    </row>
    <row r="75" spans="1:4" x14ac:dyDescent="0.25">
      <c r="A75" s="30" t="s">
        <v>94</v>
      </c>
      <c r="B75" s="9">
        <v>9999910030</v>
      </c>
      <c r="C75" s="9">
        <v>800</v>
      </c>
      <c r="D75" s="90">
        <f>D76</f>
        <v>340000</v>
      </c>
    </row>
    <row r="76" spans="1:4" x14ac:dyDescent="0.25">
      <c r="A76" s="30" t="s">
        <v>108</v>
      </c>
      <c r="B76" s="9">
        <v>9999910030</v>
      </c>
      <c r="C76" s="9">
        <v>880</v>
      </c>
      <c r="D76" s="90">
        <v>340000</v>
      </c>
    </row>
    <row r="77" spans="1:4" x14ac:dyDescent="0.25">
      <c r="A77" s="123" t="s">
        <v>200</v>
      </c>
      <c r="B77" s="9">
        <v>9999910040</v>
      </c>
      <c r="C77" s="16" t="s">
        <v>73</v>
      </c>
      <c r="D77" s="64">
        <f>D78</f>
        <v>340000</v>
      </c>
    </row>
    <row r="78" spans="1:4" x14ac:dyDescent="0.25">
      <c r="A78" s="30" t="s">
        <v>94</v>
      </c>
      <c r="B78" s="9">
        <v>9999910040</v>
      </c>
      <c r="C78" s="9">
        <v>800</v>
      </c>
      <c r="D78" s="90">
        <f>D79</f>
        <v>340000</v>
      </c>
    </row>
    <row r="79" spans="1:4" x14ac:dyDescent="0.25">
      <c r="A79" s="30" t="s">
        <v>108</v>
      </c>
      <c r="B79" s="9">
        <v>9999910040</v>
      </c>
      <c r="C79" s="9">
        <v>880</v>
      </c>
      <c r="D79" s="90">
        <v>340000</v>
      </c>
    </row>
    <row r="80" spans="1:4" ht="25.5" x14ac:dyDescent="0.25">
      <c r="A80" s="27" t="s">
        <v>119</v>
      </c>
      <c r="B80" s="13" t="s">
        <v>120</v>
      </c>
      <c r="C80" s="13" t="s">
        <v>73</v>
      </c>
      <c r="D80" s="110">
        <f>D82</f>
        <v>315994</v>
      </c>
    </row>
    <row r="81" spans="1:4" ht="51" x14ac:dyDescent="0.25">
      <c r="A81" s="11" t="s">
        <v>82</v>
      </c>
      <c r="B81" s="13" t="s">
        <v>120</v>
      </c>
      <c r="C81" s="13" t="s">
        <v>83</v>
      </c>
      <c r="D81" s="24">
        <f>D82</f>
        <v>315994</v>
      </c>
    </row>
    <row r="82" spans="1:4" ht="15" customHeight="1" x14ac:dyDescent="0.25">
      <c r="A82" s="11" t="s">
        <v>84</v>
      </c>
      <c r="B82" s="13" t="s">
        <v>120</v>
      </c>
      <c r="C82" s="13" t="s">
        <v>85</v>
      </c>
      <c r="D82" s="24">
        <v>315994</v>
      </c>
    </row>
    <row r="83" spans="1:4" x14ac:dyDescent="0.25">
      <c r="A83" s="21" t="s">
        <v>100</v>
      </c>
      <c r="B83" s="13" t="s">
        <v>101</v>
      </c>
      <c r="C83" s="13" t="s">
        <v>102</v>
      </c>
      <c r="D83" s="110">
        <f>D84</f>
        <v>122000</v>
      </c>
    </row>
    <row r="84" spans="1:4" x14ac:dyDescent="0.25">
      <c r="A84" s="11" t="s">
        <v>66</v>
      </c>
      <c r="B84" s="13" t="s">
        <v>101</v>
      </c>
      <c r="C84" s="13" t="s">
        <v>103</v>
      </c>
      <c r="D84" s="24">
        <v>122000</v>
      </c>
    </row>
    <row r="85" spans="1:4" ht="15.75" x14ac:dyDescent="0.25">
      <c r="A85" s="31" t="s">
        <v>147</v>
      </c>
      <c r="B85" s="32"/>
      <c r="C85" s="32"/>
      <c r="D85" s="124">
        <f>D60+D61</f>
        <v>13182136.75</v>
      </c>
    </row>
  </sheetData>
  <mergeCells count="2">
    <mergeCell ref="A11:D11"/>
    <mergeCell ref="B10:D10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71"/>
  <sheetViews>
    <sheetView topLeftCell="A13" workbookViewId="0">
      <selection activeCell="E4" sqref="E4"/>
    </sheetView>
  </sheetViews>
  <sheetFormatPr defaultRowHeight="15" x14ac:dyDescent="0.25"/>
  <cols>
    <col min="1" max="1" width="47.7109375" style="191" customWidth="1"/>
    <col min="2" max="2" width="11.7109375" style="191" customWidth="1"/>
    <col min="3" max="3" width="5.7109375" style="191" customWidth="1"/>
    <col min="4" max="5" width="13.7109375" style="191" customWidth="1"/>
    <col min="6" max="16384" width="9.140625" style="191"/>
  </cols>
  <sheetData>
    <row r="1" spans="1:5" x14ac:dyDescent="0.25">
      <c r="E1" s="189" t="s">
        <v>213</v>
      </c>
    </row>
    <row r="2" spans="1:5" x14ac:dyDescent="0.25">
      <c r="E2" s="189" t="s">
        <v>257</v>
      </c>
    </row>
    <row r="3" spans="1:5" x14ac:dyDescent="0.25">
      <c r="E3" s="189" t="s">
        <v>167</v>
      </c>
    </row>
    <row r="4" spans="1:5" x14ac:dyDescent="0.25">
      <c r="E4" s="200" t="s">
        <v>281</v>
      </c>
    </row>
    <row r="6" spans="1:5" x14ac:dyDescent="0.25">
      <c r="D6" s="185"/>
      <c r="E6" s="185" t="s">
        <v>225</v>
      </c>
    </row>
    <row r="7" spans="1:5" x14ac:dyDescent="0.25">
      <c r="D7" s="185"/>
      <c r="E7" s="189" t="s">
        <v>257</v>
      </c>
    </row>
    <row r="8" spans="1:5" x14ac:dyDescent="0.25">
      <c r="D8" s="185"/>
      <c r="E8" s="185" t="s">
        <v>167</v>
      </c>
    </row>
    <row r="9" spans="1:5" x14ac:dyDescent="0.25">
      <c r="E9" s="189" t="s">
        <v>250</v>
      </c>
    </row>
    <row r="10" spans="1:5" x14ac:dyDescent="0.25">
      <c r="D10" s="197"/>
      <c r="E10" s="197"/>
    </row>
    <row r="12" spans="1:5" ht="46.5" customHeight="1" x14ac:dyDescent="0.25">
      <c r="A12" s="286" t="s">
        <v>237</v>
      </c>
      <c r="B12" s="286"/>
      <c r="C12" s="286"/>
      <c r="D12" s="286"/>
      <c r="E12" s="301"/>
    </row>
    <row r="13" spans="1:5" x14ac:dyDescent="0.25">
      <c r="E13" s="38" t="s">
        <v>195</v>
      </c>
    </row>
    <row r="14" spans="1:5" ht="38.25" x14ac:dyDescent="0.25">
      <c r="A14" s="33" t="s">
        <v>69</v>
      </c>
      <c r="B14" s="26" t="s">
        <v>197</v>
      </c>
      <c r="C14" s="26" t="s">
        <v>194</v>
      </c>
      <c r="D14" s="26" t="s">
        <v>222</v>
      </c>
      <c r="E14" s="26" t="s">
        <v>221</v>
      </c>
    </row>
    <row r="15" spans="1:5" x14ac:dyDescent="0.25">
      <c r="A15" s="33">
        <v>1</v>
      </c>
      <c r="B15" s="33">
        <v>2</v>
      </c>
      <c r="C15" s="33">
        <v>3</v>
      </c>
      <c r="D15" s="33">
        <v>4</v>
      </c>
      <c r="E15" s="33">
        <v>5</v>
      </c>
    </row>
    <row r="16" spans="1:5" ht="38.25" x14ac:dyDescent="0.25">
      <c r="A16" s="21" t="s">
        <v>261</v>
      </c>
      <c r="B16" s="63" t="s">
        <v>131</v>
      </c>
      <c r="C16" s="63" t="s">
        <v>73</v>
      </c>
      <c r="D16" s="64">
        <f>D19</f>
        <v>486093.04</v>
      </c>
      <c r="E16" s="64">
        <f>E19</f>
        <v>486093.04</v>
      </c>
    </row>
    <row r="17" spans="1:5" ht="38.25" x14ac:dyDescent="0.25">
      <c r="A17" s="11" t="s">
        <v>262</v>
      </c>
      <c r="B17" s="119" t="s">
        <v>132</v>
      </c>
      <c r="C17" s="119" t="s">
        <v>73</v>
      </c>
      <c r="D17" s="90">
        <f t="shared" ref="D17:E19" si="0">D18</f>
        <v>486093.04</v>
      </c>
      <c r="E17" s="90">
        <f t="shared" si="0"/>
        <v>486093.04</v>
      </c>
    </row>
    <row r="18" spans="1:5" ht="25.5" x14ac:dyDescent="0.25">
      <c r="A18" s="11" t="s">
        <v>133</v>
      </c>
      <c r="B18" s="119" t="s">
        <v>134</v>
      </c>
      <c r="C18" s="119" t="s">
        <v>73</v>
      </c>
      <c r="D18" s="90">
        <f t="shared" si="0"/>
        <v>486093.04</v>
      </c>
      <c r="E18" s="90">
        <f t="shared" si="0"/>
        <v>486093.04</v>
      </c>
    </row>
    <row r="19" spans="1:5" ht="25.5" x14ac:dyDescent="0.25">
      <c r="A19" s="11" t="s">
        <v>199</v>
      </c>
      <c r="B19" s="119" t="s">
        <v>134</v>
      </c>
      <c r="C19" s="119" t="s">
        <v>91</v>
      </c>
      <c r="D19" s="90">
        <f t="shared" si="0"/>
        <v>486093.04</v>
      </c>
      <c r="E19" s="90">
        <f t="shared" si="0"/>
        <v>486093.04</v>
      </c>
    </row>
    <row r="20" spans="1:5" ht="25.5" x14ac:dyDescent="0.25">
      <c r="A20" s="11" t="s">
        <v>92</v>
      </c>
      <c r="B20" s="119" t="s">
        <v>134</v>
      </c>
      <c r="C20" s="119" t="s">
        <v>93</v>
      </c>
      <c r="D20" s="90">
        <v>486093.04</v>
      </c>
      <c r="E20" s="90">
        <v>486093.04</v>
      </c>
    </row>
    <row r="21" spans="1:5" ht="38.25" x14ac:dyDescent="0.25">
      <c r="A21" s="27" t="s">
        <v>263</v>
      </c>
      <c r="B21" s="28" t="s">
        <v>128</v>
      </c>
      <c r="C21" s="28" t="s">
        <v>73</v>
      </c>
      <c r="D21" s="64">
        <f t="shared" ref="D21:E24" si="1">D22</f>
        <v>653306.96</v>
      </c>
      <c r="E21" s="64">
        <f t="shared" si="1"/>
        <v>553306.96</v>
      </c>
    </row>
    <row r="22" spans="1:5" ht="38.25" customHeight="1" x14ac:dyDescent="0.25">
      <c r="A22" s="18" t="s">
        <v>264</v>
      </c>
      <c r="B22" s="13" t="s">
        <v>129</v>
      </c>
      <c r="C22" s="13" t="s">
        <v>73</v>
      </c>
      <c r="D22" s="90">
        <f t="shared" si="1"/>
        <v>653306.96</v>
      </c>
      <c r="E22" s="90">
        <f t="shared" si="1"/>
        <v>553306.96</v>
      </c>
    </row>
    <row r="23" spans="1:5" ht="12.75" customHeight="1" x14ac:dyDescent="0.25">
      <c r="A23" s="18" t="s">
        <v>208</v>
      </c>
      <c r="B23" s="13" t="s">
        <v>130</v>
      </c>
      <c r="C23" s="13" t="s">
        <v>73</v>
      </c>
      <c r="D23" s="90">
        <f t="shared" si="1"/>
        <v>653306.96</v>
      </c>
      <c r="E23" s="90">
        <f t="shared" si="1"/>
        <v>553306.96</v>
      </c>
    </row>
    <row r="24" spans="1:5" ht="25.5" x14ac:dyDescent="0.25">
      <c r="A24" s="11" t="s">
        <v>199</v>
      </c>
      <c r="B24" s="13" t="s">
        <v>130</v>
      </c>
      <c r="C24" s="13" t="s">
        <v>91</v>
      </c>
      <c r="D24" s="90">
        <f t="shared" si="1"/>
        <v>653306.96</v>
      </c>
      <c r="E24" s="90">
        <f t="shared" si="1"/>
        <v>553306.96</v>
      </c>
    </row>
    <row r="25" spans="1:5" ht="25.5" x14ac:dyDescent="0.25">
      <c r="A25" s="11" t="s">
        <v>92</v>
      </c>
      <c r="B25" s="13" t="s">
        <v>130</v>
      </c>
      <c r="C25" s="13" t="s">
        <v>93</v>
      </c>
      <c r="D25" s="90">
        <v>653306.96</v>
      </c>
      <c r="E25" s="90">
        <v>553306.96</v>
      </c>
    </row>
    <row r="26" spans="1:5" ht="25.5" customHeight="1" x14ac:dyDescent="0.25">
      <c r="A26" s="27" t="s">
        <v>215</v>
      </c>
      <c r="B26" s="23" t="s">
        <v>137</v>
      </c>
      <c r="C26" s="23" t="s">
        <v>73</v>
      </c>
      <c r="D26" s="110">
        <f>D29+D31</f>
        <v>2262400</v>
      </c>
      <c r="E26" s="110">
        <f>E29+E31</f>
        <v>2262400</v>
      </c>
    </row>
    <row r="27" spans="1:5" ht="38.25" x14ac:dyDescent="0.25">
      <c r="A27" s="18" t="s">
        <v>216</v>
      </c>
      <c r="B27" s="20" t="s">
        <v>138</v>
      </c>
      <c r="C27" s="20" t="s">
        <v>73</v>
      </c>
      <c r="D27" s="24">
        <f>D28</f>
        <v>2262400</v>
      </c>
      <c r="E27" s="24">
        <f>E28</f>
        <v>2262400</v>
      </c>
    </row>
    <row r="28" spans="1:5" ht="25.5" x14ac:dyDescent="0.25">
      <c r="A28" s="18" t="s">
        <v>139</v>
      </c>
      <c r="B28" s="20" t="s">
        <v>140</v>
      </c>
      <c r="C28" s="20" t="s">
        <v>73</v>
      </c>
      <c r="D28" s="24">
        <f>D29+D31</f>
        <v>2262400</v>
      </c>
      <c r="E28" s="24">
        <f>E29+E31</f>
        <v>2262400</v>
      </c>
    </row>
    <row r="29" spans="1:5" ht="63.75" x14ac:dyDescent="0.25">
      <c r="A29" s="116" t="s">
        <v>114</v>
      </c>
      <c r="B29" s="20" t="s">
        <v>140</v>
      </c>
      <c r="C29" s="20" t="s">
        <v>83</v>
      </c>
      <c r="D29" s="24">
        <f>D30</f>
        <v>1400000</v>
      </c>
      <c r="E29" s="24">
        <f>E30</f>
        <v>1400000</v>
      </c>
    </row>
    <row r="30" spans="1:5" x14ac:dyDescent="0.25">
      <c r="A30" s="116" t="s">
        <v>115</v>
      </c>
      <c r="B30" s="20" t="s">
        <v>140</v>
      </c>
      <c r="C30" s="20" t="s">
        <v>116</v>
      </c>
      <c r="D30" s="24">
        <v>1400000</v>
      </c>
      <c r="E30" s="24">
        <v>1400000</v>
      </c>
    </row>
    <row r="31" spans="1:5" ht="25.5" x14ac:dyDescent="0.25">
      <c r="A31" s="11" t="s">
        <v>199</v>
      </c>
      <c r="B31" s="20" t="s">
        <v>140</v>
      </c>
      <c r="C31" s="20" t="s">
        <v>91</v>
      </c>
      <c r="D31" s="24">
        <f>D32</f>
        <v>862400</v>
      </c>
      <c r="E31" s="24">
        <f>E32</f>
        <v>862400</v>
      </c>
    </row>
    <row r="32" spans="1:5" ht="25.5" x14ac:dyDescent="0.25">
      <c r="A32" s="11" t="s">
        <v>92</v>
      </c>
      <c r="B32" s="20" t="s">
        <v>140</v>
      </c>
      <c r="C32" s="20" t="s">
        <v>93</v>
      </c>
      <c r="D32" s="24">
        <v>862400</v>
      </c>
      <c r="E32" s="24">
        <v>862400</v>
      </c>
    </row>
    <row r="33" spans="1:5" ht="38.25" x14ac:dyDescent="0.25">
      <c r="A33" s="21" t="s">
        <v>265</v>
      </c>
      <c r="B33" s="23" t="s">
        <v>143</v>
      </c>
      <c r="C33" s="23" t="s">
        <v>73</v>
      </c>
      <c r="D33" s="110">
        <f t="shared" ref="D33:E36" si="2">D34</f>
        <v>150353</v>
      </c>
      <c r="E33" s="110">
        <f t="shared" si="2"/>
        <v>97664.9</v>
      </c>
    </row>
    <row r="34" spans="1:5" ht="38.25" x14ac:dyDescent="0.25">
      <c r="A34" s="108" t="s">
        <v>266</v>
      </c>
      <c r="B34" s="20" t="s">
        <v>144</v>
      </c>
      <c r="C34" s="20" t="s">
        <v>73</v>
      </c>
      <c r="D34" s="24">
        <f t="shared" si="2"/>
        <v>150353</v>
      </c>
      <c r="E34" s="24">
        <f t="shared" si="2"/>
        <v>97664.9</v>
      </c>
    </row>
    <row r="35" spans="1:5" ht="26.25" x14ac:dyDescent="0.25">
      <c r="A35" s="19" t="s">
        <v>145</v>
      </c>
      <c r="B35" s="20" t="s">
        <v>146</v>
      </c>
      <c r="C35" s="20" t="s">
        <v>73</v>
      </c>
      <c r="D35" s="24">
        <f t="shared" si="2"/>
        <v>150353</v>
      </c>
      <c r="E35" s="24">
        <f t="shared" si="2"/>
        <v>97664.9</v>
      </c>
    </row>
    <row r="36" spans="1:5" ht="25.5" x14ac:dyDescent="0.25">
      <c r="A36" s="11" t="s">
        <v>199</v>
      </c>
      <c r="B36" s="20" t="s">
        <v>146</v>
      </c>
      <c r="C36" s="20" t="s">
        <v>91</v>
      </c>
      <c r="D36" s="24">
        <f t="shared" si="2"/>
        <v>150353</v>
      </c>
      <c r="E36" s="24">
        <f t="shared" si="2"/>
        <v>97664.9</v>
      </c>
    </row>
    <row r="37" spans="1:5" ht="25.5" x14ac:dyDescent="0.25">
      <c r="A37" s="17" t="s">
        <v>92</v>
      </c>
      <c r="B37" s="20" t="s">
        <v>146</v>
      </c>
      <c r="C37" s="20" t="s">
        <v>93</v>
      </c>
      <c r="D37" s="24">
        <v>150353</v>
      </c>
      <c r="E37" s="24">
        <v>97664.9</v>
      </c>
    </row>
    <row r="38" spans="1:5" ht="51" x14ac:dyDescent="0.25">
      <c r="A38" s="27" t="s">
        <v>259</v>
      </c>
      <c r="B38" s="28" t="s">
        <v>123</v>
      </c>
      <c r="C38" s="28" t="s">
        <v>73</v>
      </c>
      <c r="D38" s="110">
        <f>D41</f>
        <v>100000</v>
      </c>
      <c r="E38" s="110">
        <f>E41</f>
        <v>100000</v>
      </c>
    </row>
    <row r="39" spans="1:5" ht="63.75" x14ac:dyDescent="0.25">
      <c r="A39" s="18" t="s">
        <v>260</v>
      </c>
      <c r="B39" s="13" t="s">
        <v>152</v>
      </c>
      <c r="C39" s="13" t="s">
        <v>73</v>
      </c>
      <c r="D39" s="24">
        <f t="shared" ref="D39:E41" si="3">D40</f>
        <v>100000</v>
      </c>
      <c r="E39" s="24">
        <f t="shared" si="3"/>
        <v>100000</v>
      </c>
    </row>
    <row r="40" spans="1:5" ht="25.5" x14ac:dyDescent="0.25">
      <c r="A40" s="18" t="s">
        <v>124</v>
      </c>
      <c r="B40" s="13" t="s">
        <v>125</v>
      </c>
      <c r="C40" s="13" t="s">
        <v>73</v>
      </c>
      <c r="D40" s="24">
        <f t="shared" si="3"/>
        <v>100000</v>
      </c>
      <c r="E40" s="24">
        <f t="shared" si="3"/>
        <v>100000</v>
      </c>
    </row>
    <row r="41" spans="1:5" ht="25.5" x14ac:dyDescent="0.25">
      <c r="A41" s="11" t="s">
        <v>199</v>
      </c>
      <c r="B41" s="13" t="s">
        <v>125</v>
      </c>
      <c r="C41" s="13" t="s">
        <v>91</v>
      </c>
      <c r="D41" s="24">
        <f t="shared" si="3"/>
        <v>100000</v>
      </c>
      <c r="E41" s="24">
        <f t="shared" si="3"/>
        <v>100000</v>
      </c>
    </row>
    <row r="42" spans="1:5" ht="25.5" x14ac:dyDescent="0.25">
      <c r="A42" s="11" t="s">
        <v>92</v>
      </c>
      <c r="B42" s="13" t="s">
        <v>125</v>
      </c>
      <c r="C42" s="13" t="s">
        <v>93</v>
      </c>
      <c r="D42" s="24">
        <v>100000</v>
      </c>
      <c r="E42" s="24">
        <v>100000</v>
      </c>
    </row>
    <row r="43" spans="1:5" ht="89.25" x14ac:dyDescent="0.25">
      <c r="A43" s="121" t="s">
        <v>206</v>
      </c>
      <c r="B43" s="22" t="s">
        <v>111</v>
      </c>
      <c r="C43" s="22" t="s">
        <v>73</v>
      </c>
      <c r="D43" s="122">
        <f>D44</f>
        <v>1970600</v>
      </c>
      <c r="E43" s="122">
        <f>E44</f>
        <v>1873048.5</v>
      </c>
    </row>
    <row r="44" spans="1:5" ht="76.5" customHeight="1" x14ac:dyDescent="0.25">
      <c r="A44" s="17" t="s">
        <v>207</v>
      </c>
      <c r="B44" s="12" t="s">
        <v>112</v>
      </c>
      <c r="C44" s="12" t="s">
        <v>73</v>
      </c>
      <c r="D44" s="25">
        <f>D45</f>
        <v>1970600</v>
      </c>
      <c r="E44" s="25">
        <f>E45</f>
        <v>1873048.5</v>
      </c>
    </row>
    <row r="45" spans="1:5" ht="63.75" x14ac:dyDescent="0.25">
      <c r="A45" s="18" t="s">
        <v>203</v>
      </c>
      <c r="B45" s="12" t="s">
        <v>113</v>
      </c>
      <c r="C45" s="12" t="s">
        <v>73</v>
      </c>
      <c r="D45" s="25">
        <f>D46+D48+D50</f>
        <v>1970600</v>
      </c>
      <c r="E45" s="25">
        <f>E46+E48+E50</f>
        <v>1873048.5</v>
      </c>
    </row>
    <row r="46" spans="1:5" ht="63.75" x14ac:dyDescent="0.25">
      <c r="A46" s="18" t="s">
        <v>114</v>
      </c>
      <c r="B46" s="12" t="s">
        <v>113</v>
      </c>
      <c r="C46" s="12" t="s">
        <v>83</v>
      </c>
      <c r="D46" s="25">
        <f>D47</f>
        <v>963000</v>
      </c>
      <c r="E46" s="25">
        <f>E47</f>
        <v>963000</v>
      </c>
    </row>
    <row r="47" spans="1:5" x14ac:dyDescent="0.25">
      <c r="A47" s="10" t="s">
        <v>115</v>
      </c>
      <c r="B47" s="12" t="s">
        <v>113</v>
      </c>
      <c r="C47" s="12" t="s">
        <v>116</v>
      </c>
      <c r="D47" s="25">
        <v>963000</v>
      </c>
      <c r="E47" s="25">
        <v>963000</v>
      </c>
    </row>
    <row r="48" spans="1:5" ht="25.5" x14ac:dyDescent="0.25">
      <c r="A48" s="11" t="s">
        <v>199</v>
      </c>
      <c r="B48" s="12" t="s">
        <v>113</v>
      </c>
      <c r="C48" s="12" t="s">
        <v>91</v>
      </c>
      <c r="D48" s="25">
        <f>D49</f>
        <v>997600</v>
      </c>
      <c r="E48" s="25">
        <f>E49</f>
        <v>900048.5</v>
      </c>
    </row>
    <row r="49" spans="1:5" ht="25.5" x14ac:dyDescent="0.25">
      <c r="A49" s="11" t="s">
        <v>92</v>
      </c>
      <c r="B49" s="12" t="s">
        <v>113</v>
      </c>
      <c r="C49" s="12" t="s">
        <v>93</v>
      </c>
      <c r="D49" s="25">
        <v>997600</v>
      </c>
      <c r="E49" s="25">
        <v>900048.5</v>
      </c>
    </row>
    <row r="50" spans="1:5" x14ac:dyDescent="0.25">
      <c r="A50" s="11" t="s">
        <v>94</v>
      </c>
      <c r="B50" s="12" t="s">
        <v>113</v>
      </c>
      <c r="C50" s="12" t="s">
        <v>95</v>
      </c>
      <c r="D50" s="25">
        <f>D51</f>
        <v>10000</v>
      </c>
      <c r="E50" s="25">
        <f>E51</f>
        <v>10000</v>
      </c>
    </row>
    <row r="51" spans="1:5" x14ac:dyDescent="0.25">
      <c r="A51" s="11" t="s">
        <v>96</v>
      </c>
      <c r="B51" s="12" t="s">
        <v>113</v>
      </c>
      <c r="C51" s="12" t="s">
        <v>97</v>
      </c>
      <c r="D51" s="25">
        <v>10000</v>
      </c>
      <c r="E51" s="25">
        <v>10000</v>
      </c>
    </row>
    <row r="52" spans="1:5" x14ac:dyDescent="0.25">
      <c r="A52" s="72" t="s">
        <v>224</v>
      </c>
      <c r="B52" s="23" t="s">
        <v>72</v>
      </c>
      <c r="C52" s="23" t="s">
        <v>73</v>
      </c>
      <c r="D52" s="74">
        <f>D16+D21+D26+D33+D38+D43</f>
        <v>5622753</v>
      </c>
      <c r="E52" s="74">
        <f>E16+E21+E26+E33+E38+E43</f>
        <v>5372513.4000000004</v>
      </c>
    </row>
    <row r="53" spans="1:5" ht="28.5" x14ac:dyDescent="0.25">
      <c r="A53" s="72" t="s">
        <v>76</v>
      </c>
      <c r="B53" s="28" t="s">
        <v>77</v>
      </c>
      <c r="C53" s="28" t="s">
        <v>73</v>
      </c>
      <c r="D53" s="74">
        <f>D54</f>
        <v>4113480</v>
      </c>
      <c r="E53" s="74">
        <f>E54</f>
        <v>4125332</v>
      </c>
    </row>
    <row r="54" spans="1:5" ht="25.5" x14ac:dyDescent="0.25">
      <c r="A54" s="21" t="s">
        <v>78</v>
      </c>
      <c r="B54" s="28" t="s">
        <v>79</v>
      </c>
      <c r="C54" s="28" t="s">
        <v>73</v>
      </c>
      <c r="D54" s="64">
        <f>D55</f>
        <v>4113480</v>
      </c>
      <c r="E54" s="64">
        <f>E55</f>
        <v>4125332</v>
      </c>
    </row>
    <row r="55" spans="1:5" x14ac:dyDescent="0.25">
      <c r="A55" s="29" t="s">
        <v>155</v>
      </c>
      <c r="B55" s="28" t="s">
        <v>156</v>
      </c>
      <c r="C55" s="28" t="s">
        <v>73</v>
      </c>
      <c r="D55" s="64">
        <f>D56+D59+D66+D69</f>
        <v>4113480</v>
      </c>
      <c r="E55" s="64">
        <f>E56+E59+E66+E69</f>
        <v>4125332</v>
      </c>
    </row>
    <row r="56" spans="1:5" x14ac:dyDescent="0.25">
      <c r="A56" s="21" t="s">
        <v>80</v>
      </c>
      <c r="B56" s="13" t="s">
        <v>81</v>
      </c>
      <c r="C56" s="13" t="s">
        <v>73</v>
      </c>
      <c r="D56" s="64">
        <f>D57</f>
        <v>1206221</v>
      </c>
      <c r="E56" s="64">
        <f>E57</f>
        <v>1206221</v>
      </c>
    </row>
    <row r="57" spans="1:5" ht="63.75" x14ac:dyDescent="0.25">
      <c r="A57" s="11" t="s">
        <v>82</v>
      </c>
      <c r="B57" s="13" t="s">
        <v>81</v>
      </c>
      <c r="C57" s="13" t="s">
        <v>83</v>
      </c>
      <c r="D57" s="90">
        <f>D58</f>
        <v>1206221</v>
      </c>
      <c r="E57" s="90">
        <f>E58</f>
        <v>1206221</v>
      </c>
    </row>
    <row r="58" spans="1:5" ht="25.5" x14ac:dyDescent="0.25">
      <c r="A58" s="11" t="s">
        <v>84</v>
      </c>
      <c r="B58" s="13" t="s">
        <v>81</v>
      </c>
      <c r="C58" s="13" t="s">
        <v>85</v>
      </c>
      <c r="D58" s="90">
        <v>1206221</v>
      </c>
      <c r="E58" s="90">
        <v>1206221</v>
      </c>
    </row>
    <row r="59" spans="1:5" x14ac:dyDescent="0.25">
      <c r="A59" s="21" t="s">
        <v>88</v>
      </c>
      <c r="B59" s="13" t="s">
        <v>89</v>
      </c>
      <c r="C59" s="13" t="s">
        <v>73</v>
      </c>
      <c r="D59" s="64">
        <f>D60+D62+D64</f>
        <v>2472779</v>
      </c>
      <c r="E59" s="64">
        <f>E60+E62+E64</f>
        <v>2472779</v>
      </c>
    </row>
    <row r="60" spans="1:5" ht="63.75" x14ac:dyDescent="0.25">
      <c r="A60" s="11" t="s">
        <v>82</v>
      </c>
      <c r="B60" s="13" t="s">
        <v>89</v>
      </c>
      <c r="C60" s="13" t="s">
        <v>83</v>
      </c>
      <c r="D60" s="90">
        <f>D61</f>
        <v>2338949</v>
      </c>
      <c r="E60" s="90">
        <f>E61</f>
        <v>2338949</v>
      </c>
    </row>
    <row r="61" spans="1:5" ht="25.5" x14ac:dyDescent="0.25">
      <c r="A61" s="11" t="s">
        <v>84</v>
      </c>
      <c r="B61" s="13" t="s">
        <v>89</v>
      </c>
      <c r="C61" s="13" t="s">
        <v>85</v>
      </c>
      <c r="D61" s="90">
        <v>2338949</v>
      </c>
      <c r="E61" s="90">
        <v>2338949</v>
      </c>
    </row>
    <row r="62" spans="1:5" ht="25.5" x14ac:dyDescent="0.25">
      <c r="A62" s="11" t="s">
        <v>90</v>
      </c>
      <c r="B62" s="13" t="s">
        <v>89</v>
      </c>
      <c r="C62" s="13" t="s">
        <v>91</v>
      </c>
      <c r="D62" s="90">
        <f>D63</f>
        <v>120436</v>
      </c>
      <c r="E62" s="90">
        <f>E63</f>
        <v>120436</v>
      </c>
    </row>
    <row r="63" spans="1:5" ht="25.5" x14ac:dyDescent="0.25">
      <c r="A63" s="11" t="s">
        <v>92</v>
      </c>
      <c r="B63" s="13" t="s">
        <v>89</v>
      </c>
      <c r="C63" s="13" t="s">
        <v>93</v>
      </c>
      <c r="D63" s="90">
        <v>120436</v>
      </c>
      <c r="E63" s="90">
        <v>120436</v>
      </c>
    </row>
    <row r="64" spans="1:5" x14ac:dyDescent="0.25">
      <c r="A64" s="11" t="s">
        <v>94</v>
      </c>
      <c r="B64" s="13" t="s">
        <v>89</v>
      </c>
      <c r="C64" s="13" t="s">
        <v>95</v>
      </c>
      <c r="D64" s="90">
        <f>D65</f>
        <v>13394</v>
      </c>
      <c r="E64" s="90">
        <f>E65</f>
        <v>13394</v>
      </c>
    </row>
    <row r="65" spans="1:5" x14ac:dyDescent="0.25">
      <c r="A65" s="11" t="s">
        <v>96</v>
      </c>
      <c r="B65" s="13" t="s">
        <v>89</v>
      </c>
      <c r="C65" s="13" t="s">
        <v>97</v>
      </c>
      <c r="D65" s="90">
        <v>13394</v>
      </c>
      <c r="E65" s="90">
        <v>13394</v>
      </c>
    </row>
    <row r="66" spans="1:5" ht="25.5" x14ac:dyDescent="0.25">
      <c r="A66" s="27" t="s">
        <v>119</v>
      </c>
      <c r="B66" s="13" t="s">
        <v>120</v>
      </c>
      <c r="C66" s="13" t="s">
        <v>73</v>
      </c>
      <c r="D66" s="110">
        <f>D68</f>
        <v>319480</v>
      </c>
      <c r="E66" s="110">
        <f>E68</f>
        <v>331332</v>
      </c>
    </row>
    <row r="67" spans="1:5" ht="63.75" x14ac:dyDescent="0.25">
      <c r="A67" s="11" t="s">
        <v>82</v>
      </c>
      <c r="B67" s="13" t="s">
        <v>120</v>
      </c>
      <c r="C67" s="13" t="s">
        <v>83</v>
      </c>
      <c r="D67" s="24">
        <f>D68</f>
        <v>319480</v>
      </c>
      <c r="E67" s="24">
        <f>E68</f>
        <v>331332</v>
      </c>
    </row>
    <row r="68" spans="1:5" ht="25.5" x14ac:dyDescent="0.25">
      <c r="A68" s="11" t="s">
        <v>84</v>
      </c>
      <c r="B68" s="13" t="s">
        <v>120</v>
      </c>
      <c r="C68" s="13" t="s">
        <v>85</v>
      </c>
      <c r="D68" s="24">
        <v>319480</v>
      </c>
      <c r="E68" s="24">
        <v>331332</v>
      </c>
    </row>
    <row r="69" spans="1:5" x14ac:dyDescent="0.25">
      <c r="A69" s="21" t="s">
        <v>100</v>
      </c>
      <c r="B69" s="13" t="s">
        <v>101</v>
      </c>
      <c r="C69" s="13" t="s">
        <v>102</v>
      </c>
      <c r="D69" s="64">
        <f>D70</f>
        <v>115000</v>
      </c>
      <c r="E69" s="64">
        <f>E70</f>
        <v>115000</v>
      </c>
    </row>
    <row r="70" spans="1:5" x14ac:dyDescent="0.25">
      <c r="A70" s="11" t="s">
        <v>66</v>
      </c>
      <c r="B70" s="13" t="s">
        <v>101</v>
      </c>
      <c r="C70" s="13" t="s">
        <v>103</v>
      </c>
      <c r="D70" s="90">
        <v>115000</v>
      </c>
      <c r="E70" s="90">
        <v>115000</v>
      </c>
    </row>
    <row r="71" spans="1:5" ht="15.75" x14ac:dyDescent="0.25">
      <c r="A71" s="31" t="s">
        <v>147</v>
      </c>
      <c r="B71" s="32"/>
      <c r="C71" s="32"/>
      <c r="D71" s="124">
        <f>D52+D53</f>
        <v>9736233</v>
      </c>
      <c r="E71" s="124">
        <f>E52+E53</f>
        <v>9497845.4000000004</v>
      </c>
    </row>
  </sheetData>
  <mergeCells count="1">
    <mergeCell ref="A12:E12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Пр.3</vt:lpstr>
      <vt:lpstr>Пр.4</vt:lpstr>
      <vt:lpstr>Пр.5-доходы</vt:lpstr>
      <vt:lpstr>Пр.6-расходы 2020</vt:lpstr>
      <vt:lpstr>Пр.7 расх.2021-2022</vt:lpstr>
      <vt:lpstr>Пр.8 ПБС 2020</vt:lpstr>
      <vt:lpstr>Пр.9 ПБС 2021-2022</vt:lpstr>
      <vt:lpstr>пр.10 МП 2020</vt:lpstr>
      <vt:lpstr>Пр.11 МП 2021-2022</vt:lpstr>
      <vt:lpstr>Пр.12 ВУС 2020</vt:lpstr>
      <vt:lpstr>Пр.13 ВУС 2021-2022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2020-02-19T03:04:00Z</cp:lastPrinted>
  <dcterms:created xsi:type="dcterms:W3CDTF">2019-11-13T04:47:09Z</dcterms:created>
  <dcterms:modified xsi:type="dcterms:W3CDTF">2020-03-03T01:40:36Z</dcterms:modified>
</cp:coreProperties>
</file>